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92" firstSheet="2" activeTab="10"/>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s>
  <definedNames>
    <definedName name="_xlnm.Print_Area" localSheetId="7">'Донације'!$B$2:$K$32</definedName>
    <definedName name="_xlnm.Print_Area" localSheetId="4">'Запослени'!$B$2:$F$31</definedName>
    <definedName name="_xlnm.Print_Area" localSheetId="3">'Зараде '!$B$1:$H$48</definedName>
    <definedName name="_xlnm.Print_Area" localSheetId="9">'Кредити'!$A$1:$W$34</definedName>
    <definedName name="_xlnm.Print_Area" localSheetId="6">'Субвенције'!$B$3:$G$56</definedName>
    <definedName name="_xlnm.Print_Area" localSheetId="5">'Цене'!$B$1:$R$34</definedName>
  </definedNames>
  <calcPr fullCalcOnLoad="1"/>
</workbook>
</file>

<file path=xl/sharedStrings.xml><?xml version="1.0" encoding="utf-8"?>
<sst xmlns="http://schemas.openxmlformats.org/spreadsheetml/2006/main" count="1175" uniqueCount="880">
  <si>
    <t>Образац 1</t>
  </si>
  <si>
    <t>у 000 динара</t>
  </si>
  <si>
    <t>Група рачуна, рачун</t>
  </si>
  <si>
    <t>ПОЗИЦИЈА</t>
  </si>
  <si>
    <t>AOП</t>
  </si>
  <si>
    <t>План</t>
  </si>
  <si>
    <t>Реализација</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</si>
  <si>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</si>
  <si>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</si>
  <si>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</si>
  <si>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</si>
  <si>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</si>
  <si>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</si>
  <si>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</si>
  <si>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</si>
  <si>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</si>
  <si>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</si>
  <si>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</si>
  <si>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</si>
  <si>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</si>
  <si>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</si>
  <si>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</si>
  <si>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</si>
  <si>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</si>
  <si>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</si>
  <si>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</si>
  <si>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</si>
  <si>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</si>
  <si>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</si>
  <si>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</si>
  <si>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</si>
  <si>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</si>
  <si>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</si>
  <si>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</si>
  <si>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</si>
  <si>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</si>
  <si>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</si>
  <si>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</si>
  <si>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</si>
  <si>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</si>
  <si>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</si>
  <si>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</si>
  <si>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</si>
  <si>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</si>
  <si>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</si>
  <si>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</si>
  <si>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</si>
  <si>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</si>
  <si>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</si>
  <si>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</si>
  <si>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</si>
  <si>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</si>
  <si>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</si>
  <si>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</si>
  <si>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</si>
  <si>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</si>
  <si>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I. ФИНАНСИЈСКИ РАСХОДИ ИЗ ОДНОСА СА ПОВЕЗАНИМ ПРАВНИМ ЛИЦИМА И ОСТАЛИ ФИНАНСИЈСКИ РАСХОДИ (1042 + 1043 + 1044 + 1045)</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</si>
  <si>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</si>
  <si>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</si>
  <si>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</si>
  <si>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</si>
  <si>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</si>
  <si>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</si>
  <si>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</si>
  <si>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</si>
  <si>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</si>
  <si>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</si>
  <si>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</si>
  <si>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</si>
  <si>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</si>
  <si>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</si>
  <si>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</si>
  <si>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</si>
  <si>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</si>
  <si>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</si>
  <si>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</si>
  <si>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</si>
  <si>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69-59</t>
  </si>
  <si>
    <t>М. НЕТО ДОБИТАК ПОСЛОВАЊА КОЈЕ СЕ ОБУСТАВЉА, ЕФЕКТИ ПРОМЕНЕ РАЧУНОВОДСТВЕНЕ ПОЛИТИКЕ И ИСПРАВКА ГРЕШАКА ИЗ РАНИЈИХ ПЕРИОДА</t>
  </si>
  <si>
    <t>59-69</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</si>
  <si>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</si>
  <si>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</si>
  <si>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</si>
  <si>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</si>
  <si>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</si>
  <si>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</si>
  <si>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</si>
  <si>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</si>
  <si>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</si>
  <si>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С. НЕТО ДОБИТАК (1058 – 1059 – 1060 – 1061 + 1062 - 1063)</t>
  </si>
  <si>
    <t>Т. НЕТО ГУБИТАК (1059 – 1058 + 1060 + 1061 – 1062 + 1063)</t>
  </si>
  <si>
    <t>I. НЕТО ДОБИТАК КОЈИ ПРИПАДА МАЊИНСКИМ УЛАГАЧИМА</t>
  </si>
  <si>
    <t>II. НЕТО ДОБИТАК КОЈИ ПРИПАДА ВЕЋИНСКОМ ВЛАСНИКУ</t>
  </si>
  <si>
    <t>III. НЕТО ГУБИТАК  КОЈИ ПРИПАДА МАЊИНСКИМ УЛАГАЧИМА</t>
  </si>
  <si>
    <t>IV. НЕТО ГУБИТАК  КОЈИ ПРИПАДА ВЕЋИНСКОМ ВЛАСНИКУ</t>
  </si>
  <si>
    <t>V. ЗАРАДА ПО АКЦИЈИ</t>
  </si>
  <si>
    <t>1. Основна зарада по акцији</t>
  </si>
  <si>
    <t>2. Умањена (разводњена) зарада по акцији</t>
  </si>
  <si>
    <t>Датум: _______________________________</t>
  </si>
  <si>
    <t>Oвлашћено лице: __________________________</t>
  </si>
  <si>
    <t xml:space="preserve">М.П. </t>
  </si>
  <si>
    <t>Образац 1А</t>
  </si>
  <si>
    <t>П О З И Ц И Ј А</t>
  </si>
  <si>
    <t>АОП</t>
  </si>
  <si>
    <t xml:space="preserve">План </t>
  </si>
  <si>
    <t xml:space="preserve">
Реализација</t>
  </si>
  <si>
    <t>АКТИВА</t>
  </si>
  <si>
    <t>А. УПИСАНИ А НЕУПЛАЋЕНИ КАПИТАЛ</t>
  </si>
  <si>
    <t>001</t>
  </si>
  <si>
    <r>
      <t xml:space="preserve">Б.СТАЛНА ИМОВИНА </t>
    </r>
    <r>
      <rPr>
        <sz val="14"/>
        <rFont val="Times New Roman"/>
        <family val="1"/>
      </rPr>
      <t>(0003+0010+0019+0024+0034)</t>
    </r>
  </si>
  <si>
    <t>002</t>
  </si>
  <si>
    <t>I. НЕМАТЕРИЈАЛНА ИМОВИНА (0004+0005+0006+0007+0008+0009)</t>
  </si>
  <si>
    <t>003</t>
  </si>
  <si>
    <t>010 и део 019</t>
  </si>
  <si>
    <t>1. Улагања у развој</t>
  </si>
  <si>
    <t>004</t>
  </si>
  <si>
    <t>011, 012 и део 019</t>
  </si>
  <si>
    <t>2. Концесије, патенти, лиценце, робне и услужне марке, софтвер и остала права</t>
  </si>
  <si>
    <t>005</t>
  </si>
  <si>
    <t>013 и део 019</t>
  </si>
  <si>
    <t>3. Гудвил</t>
  </si>
  <si>
    <t>006</t>
  </si>
  <si>
    <t>014 и део 019</t>
  </si>
  <si>
    <t>4. Остала нематеријална имовина</t>
  </si>
  <si>
    <t>007</t>
  </si>
  <si>
    <t>015 и део 019</t>
  </si>
  <si>
    <t>5. Нематеријална имовина у припреми</t>
  </si>
  <si>
    <t>008</t>
  </si>
  <si>
    <t>016 и део 019</t>
  </si>
  <si>
    <t>6. Аванси за нематеријалну имовину</t>
  </si>
  <si>
    <t>009</t>
  </si>
  <si>
    <t>II. НЕКРЕТНИНЕ, ПОСТРОJEЊА И ОПРЕМА (0011 + 0012 + 0013 + 0014 + 0015 + 0016 + 0017 + 0018)</t>
  </si>
  <si>
    <t>010</t>
  </si>
  <si>
    <t>020, 021 и део 029</t>
  </si>
  <si>
    <t>1. Земљиште</t>
  </si>
  <si>
    <t>011</t>
  </si>
  <si>
    <t>022 и део 029</t>
  </si>
  <si>
    <t>2. Грађевински објекти</t>
  </si>
  <si>
    <t>012</t>
  </si>
  <si>
    <t>023 и део 029</t>
  </si>
  <si>
    <t>3. Постројења и опрема</t>
  </si>
  <si>
    <t>013</t>
  </si>
  <si>
    <t>024 и део 029</t>
  </si>
  <si>
    <t>4. Инвестиционе некретнине</t>
  </si>
  <si>
    <t>014</t>
  </si>
  <si>
    <t>025 и део 029</t>
  </si>
  <si>
    <t>5. Остале некретнине, постројења и опрема</t>
  </si>
  <si>
    <t>015</t>
  </si>
  <si>
    <t>026 и део 029</t>
  </si>
  <si>
    <t>6. Некретнине, постројења и опрема у припреми</t>
  </si>
  <si>
    <t>016</t>
  </si>
  <si>
    <t>027 и део 029</t>
  </si>
  <si>
    <t>7. Улагања на туђим некретнинама, постројењима и опреми</t>
  </si>
  <si>
    <t>017</t>
  </si>
  <si>
    <t>028 и део 029</t>
  </si>
  <si>
    <t>8. Аванси за некретнине, постројења и опрему</t>
  </si>
  <si>
    <t>018</t>
  </si>
  <si>
    <t>III. БИОЛОШКА СРЕДСТВА (0020 + 0021 + 0022 + 0023)</t>
  </si>
  <si>
    <t>019</t>
  </si>
  <si>
    <t>030, 031 и део 039</t>
  </si>
  <si>
    <t>1. Шуме и вишегодишњи засади</t>
  </si>
  <si>
    <t>020</t>
  </si>
  <si>
    <t>032 и део 039</t>
  </si>
  <si>
    <t>2. Основно стадо</t>
  </si>
  <si>
    <t>021</t>
  </si>
  <si>
    <t>037 и део 039</t>
  </si>
  <si>
    <t>3. Биолошка средства у припреми</t>
  </si>
  <si>
    <t>022</t>
  </si>
  <si>
    <t>038 и део 039</t>
  </si>
  <si>
    <t>4. Аванси за биолошка средства</t>
  </si>
  <si>
    <t>023</t>
  </si>
  <si>
    <t>04. осим 047</t>
  </si>
  <si>
    <t>IV. ДУГОРОЧНИ ФИНАНСИЈСКИ ПЛАСМАНИ 0025 + 0026 + 0027 + 0028 + 0029 + 0030 + 0031 + 0032 + 0033)</t>
  </si>
  <si>
    <t>024</t>
  </si>
  <si>
    <t>040 и део 049</t>
  </si>
  <si>
    <t>1. Учешћа у капиталу зависних правних лица</t>
  </si>
  <si>
    <t>025</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</si>
  <si>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</si>
  <si>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</si>
  <si>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</si>
  <si>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</si>
  <si>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</si>
  <si>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</si>
  <si>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</si>
  <si>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</si>
  <si>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</si>
  <si>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</si>
  <si>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</si>
  <si>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</si>
  <si>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</si>
  <si>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</si>
  <si>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</si>
  <si>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</si>
  <si>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</si>
  <si>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</si>
  <si>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</si>
  <si>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</si>
  <si>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</si>
  <si>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</si>
  <si>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</si>
  <si>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</si>
  <si>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</si>
  <si>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</si>
  <si>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</si>
  <si>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</si>
  <si>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</si>
  <si>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</si>
  <si>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</si>
  <si>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</si>
  <si>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</si>
  <si>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053 и део 059</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</si>
  <si>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</si>
  <si>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</si>
  <si>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</si>
  <si>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</si>
  <si>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</si>
  <si>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</si>
  <si>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</si>
  <si>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</si>
  <si>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</si>
  <si>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</si>
  <si>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</si>
  <si>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В. ОДЛОЖЕНА ПОРЕСКА СРЕДСТВА</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</si>
  <si>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</si>
  <si>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</si>
  <si>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</si>
  <si>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</si>
  <si>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</si>
  <si>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</si>
  <si>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</si>
  <si>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</si>
  <si>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</si>
  <si>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</si>
  <si>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</si>
  <si>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</si>
  <si>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</si>
  <si>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</si>
  <si>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</si>
  <si>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</si>
  <si>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</si>
  <si>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</si>
  <si>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</si>
  <si>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</si>
  <si>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</si>
  <si>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</si>
  <si>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</si>
  <si>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</si>
  <si>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</si>
  <si>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</si>
  <si>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</si>
  <si>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</si>
  <si>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</si>
  <si>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</si>
  <si>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</si>
  <si>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</si>
  <si>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</si>
  <si>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</si>
  <si>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</si>
  <si>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</si>
  <si>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</si>
  <si>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</si>
  <si>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</si>
  <si>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</si>
  <si>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</si>
  <si>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</si>
  <si>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</si>
  <si>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</si>
  <si>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</si>
  <si>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</si>
  <si>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</si>
  <si>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</si>
  <si>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</si>
  <si>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</si>
  <si>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</si>
  <si>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</si>
  <si>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</si>
  <si>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</si>
  <si>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</si>
  <si>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</si>
  <si>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</si>
  <si>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</si>
  <si>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</si>
  <si>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</si>
  <si>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</si>
  <si>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</si>
  <si>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</si>
  <si>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</si>
  <si>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</si>
  <si>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</si>
  <si>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</si>
  <si>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</si>
  <si>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</si>
  <si>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</si>
  <si>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</si>
  <si>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</si>
  <si>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</si>
  <si>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</si>
  <si>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</si>
  <si>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</si>
  <si>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ПАСИВА</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</si>
  <si>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</si>
  <si>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</si>
  <si>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</si>
  <si>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</si>
  <si>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</si>
  <si>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</si>
  <si>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</si>
  <si>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</si>
  <si>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</si>
  <si>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</si>
  <si>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</si>
  <si>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</si>
  <si>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</si>
  <si>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</si>
  <si>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</si>
  <si>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</si>
  <si>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</si>
  <si>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</si>
  <si>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</si>
  <si>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</si>
  <si>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</si>
  <si>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</si>
  <si>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</si>
  <si>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</si>
  <si>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</si>
  <si>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</si>
  <si>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</si>
  <si>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</si>
  <si>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</si>
  <si>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</si>
  <si>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</si>
  <si>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</si>
  <si>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</si>
  <si>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</si>
  <si>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</si>
  <si>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</si>
  <si>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</si>
  <si>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</si>
  <si>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</si>
  <si>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</si>
  <si>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</si>
  <si>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</si>
  <si>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</si>
  <si>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</si>
  <si>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</si>
  <si>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</si>
  <si>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</si>
  <si>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</si>
  <si>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</si>
  <si>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</si>
  <si>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</si>
  <si>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</si>
  <si>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</si>
  <si>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</si>
  <si>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</si>
  <si>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</si>
  <si>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</si>
  <si>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</si>
  <si>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</si>
  <si>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</si>
  <si>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</si>
  <si>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</si>
  <si>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</si>
  <si>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</si>
  <si>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</si>
  <si>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</si>
  <si>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</si>
  <si>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</si>
  <si>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</si>
  <si>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</si>
  <si>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</si>
  <si>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</si>
  <si>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</si>
  <si>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</si>
  <si>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</si>
  <si>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</si>
  <si>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</si>
  <si>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</si>
  <si>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</si>
  <si>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</si>
  <si>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</si>
  <si>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</si>
  <si>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</si>
  <si>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</si>
  <si>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</si>
  <si>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</si>
  <si>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</si>
  <si>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</si>
  <si>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</si>
  <si>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</si>
  <si>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</si>
  <si>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</si>
  <si>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</si>
  <si>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</si>
  <si>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</si>
  <si>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</si>
  <si>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</si>
  <si>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</si>
  <si>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</si>
  <si>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</si>
  <si>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</si>
  <si>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</si>
  <si>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</si>
  <si>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</si>
  <si>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</si>
  <si>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</si>
  <si>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</si>
  <si>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</si>
  <si>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</si>
  <si>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</si>
  <si>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</si>
  <si>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</si>
  <si>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</si>
  <si>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</si>
  <si>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</si>
  <si>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</si>
  <si>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</si>
  <si>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</si>
  <si>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</si>
  <si>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</si>
  <si>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</si>
  <si>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</si>
  <si>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</si>
  <si>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</si>
  <si>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</si>
  <si>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</si>
  <si>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</si>
  <si>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</si>
  <si>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</si>
  <si>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</si>
  <si>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</si>
  <si>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</si>
  <si>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</si>
  <si>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</si>
  <si>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</si>
  <si>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</si>
  <si>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Образац 1Б</t>
  </si>
  <si>
    <t>ИЗВЕШТАЈ О ТОКОВИМА ГОТОВИНЕ</t>
  </si>
  <si>
    <t>у 000 динарa</t>
  </si>
  <si>
    <t>А. ТОКОВИ ГОТОВИНЕ ИЗ ПОСЛОВНИХ АКТИВНОСТИ</t>
  </si>
  <si>
    <t>I. Приливи готовине из пословних активности (1 до 3)</t>
  </si>
  <si>
    <t>1. Продаја и примљени аванси</t>
  </si>
  <si>
    <t>2. Примљене камате из пословних активности</t>
  </si>
  <si>
    <t>3. Остали приливи из редовног пословања</t>
  </si>
  <si>
    <t>II. Одливи готовине из пословних активности (1 до 5)</t>
  </si>
  <si>
    <t>1. Исплате добављачима и дати аванси</t>
  </si>
  <si>
    <t>2. Зараде, накнаде зарада и остали лични расходи</t>
  </si>
  <si>
    <t>3. Плаћене камате</t>
  </si>
  <si>
    <t>4. Порез на добитак</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</si>
  <si>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</si>
  <si>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</si>
  <si>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</si>
  <si>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Б. ТОКОВИ ГОТОВИНЕ ИЗ АКТИВНОСТИ ИНВЕСТИРАЊА</t>
  </si>
  <si>
    <t>I. Приливи готовине из активности инвестирања (1 до 5)</t>
  </si>
  <si>
    <t>1. Продаја акција и удела (нето приливи)</t>
  </si>
  <si>
    <t>2. Продаја нематеријалне имовине, некретнина, постројења, опреме и биолошких средстава</t>
  </si>
  <si>
    <t>3. Остали финансијски пласмани (нето приливи)</t>
  </si>
  <si>
    <t>4. Примљене камате из активности инвестирања</t>
  </si>
  <si>
    <t>5. Примљене дивиденде</t>
  </si>
  <si>
    <t>II. Одливи готовине из активности инвестирања (1 до 3)</t>
  </si>
  <si>
    <t>1. Куповина акција и удела (нето одливи)</t>
  </si>
  <si>
    <t>2. Куповина нематеријалне имовине, некретнина, постројења, опреме и биолошких средстава</t>
  </si>
  <si>
    <t>3. Остали финансијски пласмани (нето одливи)</t>
  </si>
  <si>
    <t>III. Нето прилив готовине из активности инвестирања (I-II)</t>
  </si>
  <si>
    <t>IV. Нето одлив готовине из активности инвестирања (II-I)</t>
  </si>
  <si>
    <t>В. ТОКОВИ ГОТОВИНЕ ИЗ АКТИВНОСТИ ФИНАНСИРАЊА</t>
  </si>
  <si>
    <t>I. Приливи готовине из активности финансирања (1 до 5)</t>
  </si>
  <si>
    <t>1. Увећање основног капитала</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</si>
  <si>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</si>
  <si>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</si>
  <si>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</si>
  <si>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</si>
  <si>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</si>
  <si>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1. Откуп сопствених акција и удела</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</si>
  <si>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</si>
  <si>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</si>
  <si>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</si>
  <si>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</si>
  <si>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</si>
  <si>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</si>
  <si>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</si>
  <si>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</si>
  <si>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</si>
  <si>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</si>
  <si>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</si>
  <si>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t>Ж. ГОТОВИНА НА ПОЧЕТКУ ОБРАЧУНСКОГ ПЕРИОДА</t>
  </si>
  <si>
    <t>З. ПОЗИТИВНЕ КУРСНЕ РАЗЛИКЕ ПО ОСНОВУ ПРЕРАЧУНА ГОТОВИНЕ</t>
  </si>
  <si>
    <t>И. НЕГАТИВНЕ КУРСНЕ РАЗЛИКЕ ПО ОСНОВУ ПРЕРАЧУНА ГОТОВИНЕ</t>
  </si>
  <si>
    <r>
      <t xml:space="preserve">Ј. ГОТОВИНА НА КРАЈУ ОБРАЧУНСКОГ ПЕРИОДА </t>
    </r>
    <r>
      <rPr>
        <sz val="12"/>
        <color indexed="8"/>
        <rFont val="Times New Roman"/>
        <family val="1"/>
      </rPr>
      <t>(3042 – 3043 + 3044 + 3045 – 3046)</t>
    </r>
  </si>
  <si>
    <t>Датум: _________________</t>
  </si>
  <si>
    <t xml:space="preserve">                Овлашћено лице: ___________________________________</t>
  </si>
  <si>
    <t>М.П.</t>
  </si>
  <si>
    <t>Образац 2</t>
  </si>
  <si>
    <t xml:space="preserve">ТРОШКОВИ ЗАПОСЛЕНИХ </t>
  </si>
  <si>
    <t>у динарима</t>
  </si>
  <si>
    <t>Р. бр.</t>
  </si>
  <si>
    <t>Трошкови запослених</t>
  </si>
  <si>
    <t>1.</t>
  </si>
  <si>
    <t>Маса НЕТО зарада (зарада по одбитку припадајућих пореза и доприноса на терет запосленог)</t>
  </si>
  <si>
    <t>2.</t>
  </si>
  <si>
    <t>Маса БРУТО 1  зарада (зарада са припадајућим порезом и доприносима на терет запосленог)</t>
  </si>
  <si>
    <t>3.</t>
  </si>
  <si>
    <t xml:space="preserve">Маса БРУТО 2 зарада (зарада са припадајућим порезом и доприносима на терет послодавца) </t>
  </si>
  <si>
    <t>4.</t>
  </si>
  <si>
    <t>Број запослених  по кадровској евиденцији - УКУПНО*</t>
  </si>
  <si>
    <t>4.1.</t>
  </si>
  <si>
    <t xml:space="preserve"> - на неодређено време</t>
  </si>
  <si>
    <t>4.2.</t>
  </si>
  <si>
    <t>- на одређено време</t>
  </si>
  <si>
    <t>5</t>
  </si>
  <si>
    <t>Накнаде по уговору о делу</t>
  </si>
  <si>
    <t>6</t>
  </si>
  <si>
    <t xml:space="preserve">Број прималаца накнаде по уговору о делу </t>
  </si>
  <si>
    <t>7</t>
  </si>
  <si>
    <t>Накнаде по ауторским уговорима</t>
  </si>
  <si>
    <t>8</t>
  </si>
  <si>
    <t xml:space="preserve">Број прималаца наканде по ауторским уговорима </t>
  </si>
  <si>
    <t>9</t>
  </si>
  <si>
    <t>Накнаде по уговору о привременим и повременим пословима</t>
  </si>
  <si>
    <t>10</t>
  </si>
  <si>
    <t>Број прималаца накнаде по уговору о привременим и повременим пословима</t>
  </si>
  <si>
    <t>11</t>
  </si>
  <si>
    <t>Накнаде физичким лицима по основу осталих уговора</t>
  </si>
  <si>
    <t>12</t>
  </si>
  <si>
    <t xml:space="preserve">Број прималаца наканде по основу осталих уговора </t>
  </si>
  <si>
    <t>13</t>
  </si>
  <si>
    <t>Накнаде члановима скупштине</t>
  </si>
  <si>
    <t>14</t>
  </si>
  <si>
    <t>Број чланова скупштине</t>
  </si>
  <si>
    <t>15</t>
  </si>
  <si>
    <t>Накнаде члановима управног одбора</t>
  </si>
  <si>
    <t>16</t>
  </si>
  <si>
    <t xml:space="preserve">Број чланова управног одбора </t>
  </si>
  <si>
    <t>17</t>
  </si>
  <si>
    <t>Наканде члановима надзорног одбора</t>
  </si>
  <si>
    <t>18</t>
  </si>
  <si>
    <t>Број чланова надзорног одбора</t>
  </si>
  <si>
    <t>19</t>
  </si>
  <si>
    <t>Превоз запослених на посао и са посла</t>
  </si>
  <si>
    <t>20</t>
  </si>
  <si>
    <t xml:space="preserve">Дневнице на службеном путу </t>
  </si>
  <si>
    <t>21</t>
  </si>
  <si>
    <t xml:space="preserve">Накнаде трошкова на службеном путу
 </t>
  </si>
  <si>
    <t>22</t>
  </si>
  <si>
    <t>Отпремнина за одлазак у пензију</t>
  </si>
  <si>
    <t>23</t>
  </si>
  <si>
    <t>Број прималаца</t>
  </si>
  <si>
    <t>24</t>
  </si>
  <si>
    <t>Јубиларне награде</t>
  </si>
  <si>
    <t>25</t>
  </si>
  <si>
    <t>26</t>
  </si>
  <si>
    <t>Смештај и исхрана на терену</t>
  </si>
  <si>
    <t>27</t>
  </si>
  <si>
    <t>Помоћ радницима и породици радника</t>
  </si>
  <si>
    <t>28</t>
  </si>
  <si>
    <t>Стипендије</t>
  </si>
  <si>
    <t>29</t>
  </si>
  <si>
    <t>Остале накнаде трошкова запосленима и осталим физичким лицима</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</si>
  <si>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</si>
  <si>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</si>
  <si>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 xml:space="preserve">                                            Овлашћено лице: ___________________________________</t>
  </si>
  <si>
    <t>Образац 3</t>
  </si>
  <si>
    <t xml:space="preserve">ДИНАМИКА ЗАПОСЛЕНИХ </t>
  </si>
  <si>
    <t>Основ одлива / пријема кадрова</t>
  </si>
  <si>
    <t xml:space="preserve">Број запослених на неодређено време </t>
  </si>
  <si>
    <t>Број запослених на одређено време</t>
  </si>
  <si>
    <t>Број ангажованих по основу уговора (рад ван радног односа)</t>
  </si>
  <si>
    <t>Одлив кадрова</t>
  </si>
  <si>
    <t>5.</t>
  </si>
  <si>
    <t>6.</t>
  </si>
  <si>
    <t>Пријем</t>
  </si>
  <si>
    <t>7.</t>
  </si>
  <si>
    <t>8.</t>
  </si>
  <si>
    <t>9.</t>
  </si>
  <si>
    <t>*последњи дан претходног тромесечја</t>
  </si>
  <si>
    <t>** последњи дан тромесечја за који се извештај доставља</t>
  </si>
  <si>
    <t xml:space="preserve">Датум:                                                                                                                                                   </t>
  </si>
  <si>
    <t>__________________________</t>
  </si>
  <si>
    <t>Овлашћено лице: ___________________________</t>
  </si>
  <si>
    <t>ж</t>
  </si>
  <si>
    <t>Образац 4</t>
  </si>
  <si>
    <t xml:space="preserve">КРЕТАЊЕ ЦЕНА ПРОИЗВОДА И УСЛУГА </t>
  </si>
  <si>
    <t>Р. Бр.</t>
  </si>
  <si>
    <t>ВРСТА ПРОИЗВОДА И УСЛУГЕ</t>
  </si>
  <si>
    <t>децембар претходне године</t>
  </si>
  <si>
    <t>Цена у динарима по јединици мере за текућу годину</t>
  </si>
  <si>
    <t>Индекс</t>
  </si>
  <si>
    <t>I</t>
  </si>
  <si>
    <t>II</t>
  </si>
  <si>
    <t>III</t>
  </si>
  <si>
    <t>IV</t>
  </si>
  <si>
    <t>V</t>
  </si>
  <si>
    <t>VI</t>
  </si>
  <si>
    <t>VII</t>
  </si>
  <si>
    <t>VIII</t>
  </si>
  <si>
    <t>IX</t>
  </si>
  <si>
    <t>X</t>
  </si>
  <si>
    <t>XI</t>
  </si>
  <si>
    <t>XII</t>
  </si>
  <si>
    <t>дец. текуће године</t>
  </si>
  <si>
    <t>дец. претходне године</t>
  </si>
  <si>
    <t>10.</t>
  </si>
  <si>
    <t>11.</t>
  </si>
  <si>
    <t>12.</t>
  </si>
  <si>
    <t>13.</t>
  </si>
  <si>
    <t>14.</t>
  </si>
  <si>
    <t>15.</t>
  </si>
  <si>
    <t xml:space="preserve">Датум:______________________                                                                                                                                                   </t>
  </si>
  <si>
    <t>Oвлашћено лице: ___________________________</t>
  </si>
  <si>
    <t>Образац 5</t>
  </si>
  <si>
    <t>СУБВЕНЦИЈЕ И ОСТАЛИ ПРИХОДИ ИЗ БУЏЕТА</t>
  </si>
  <si>
    <t>Приход</t>
  </si>
  <si>
    <t xml:space="preserve">Планирано </t>
  </si>
  <si>
    <t>Пренето из буџета</t>
  </si>
  <si>
    <t>Реализовано</t>
  </si>
  <si>
    <t xml:space="preserve">Неутрошено </t>
  </si>
  <si>
    <t>Износ неутрошених средстава из ранијих година                                     (у односу на претходну)</t>
  </si>
  <si>
    <t>4 (2-3)</t>
  </si>
  <si>
    <t>Субвенције</t>
  </si>
  <si>
    <t>Остали приходи из буџета*</t>
  </si>
  <si>
    <t>УКУПНО</t>
  </si>
  <si>
    <t>01.01. до 31.03.</t>
  </si>
  <si>
    <t>01.01. до 30.06.</t>
  </si>
  <si>
    <t>01.01. до 30.09.</t>
  </si>
  <si>
    <t>01.01. до 31.12.</t>
  </si>
  <si>
    <t>Индекс                               реализацијa 01.01.-31.03. /                                план 01.01.-31.03.</t>
  </si>
  <si>
    <t>Индекс                               реализацијa 01.01.-30.06. /                                план 01.01.-30.06.</t>
  </si>
  <si>
    <t>Индекс                               реализацијa 01.01.-30.09. /                                план 01.01.-30.09.</t>
  </si>
  <si>
    <t>Остали приходи из буџета</t>
  </si>
  <si>
    <t>Индекс                               реализацијa 01.01.-31.12. /                                план 01.01.-31.12.</t>
  </si>
  <si>
    <t>* Под осталим приходима из буџета сматрају се сви приходи који нису субвенције (нпр. додела средстава из буџета по јавном позиву, конкурсу и сл).</t>
  </si>
  <si>
    <t>Датум: _________________________</t>
  </si>
  <si>
    <t xml:space="preserve">     Овлашћено лице: _____________________________</t>
  </si>
  <si>
    <t>Образац 6</t>
  </si>
  <si>
    <t>СРЕДСТВА ЗА ПОСЕБНЕ НАМЕНЕ</t>
  </si>
  <si>
    <t>Позиција</t>
  </si>
  <si>
    <t>Спонзорство</t>
  </si>
  <si>
    <t>Донације</t>
  </si>
  <si>
    <t>Хуманитарне активности</t>
  </si>
  <si>
    <t>Спортске активности</t>
  </si>
  <si>
    <t>Репрезентација</t>
  </si>
  <si>
    <t>Реклама и пропаганда</t>
  </si>
  <si>
    <t>Остало</t>
  </si>
  <si>
    <t>Редни број</t>
  </si>
  <si>
    <t>Прималац</t>
  </si>
  <si>
    <t>Намена</t>
  </si>
  <si>
    <t>Износ</t>
  </si>
  <si>
    <t>Овлашћено лице: ____________________________________</t>
  </si>
  <si>
    <t>Образац 7</t>
  </si>
  <si>
    <t xml:space="preserve">НЕТО ДОБИТ </t>
  </si>
  <si>
    <t>Пословна година</t>
  </si>
  <si>
    <t>Укупна остварена                 нето добит</t>
  </si>
  <si>
    <t>Година уплате у буџет</t>
  </si>
  <si>
    <t>Износ уплаћен у буџет по основу добити из претходне године</t>
  </si>
  <si>
    <t>Правни основ (број одлуке Владе)</t>
  </si>
  <si>
    <t>Датум уплате</t>
  </si>
  <si>
    <t>Износ уплаћен у буџет по основу добити из претходних година</t>
  </si>
  <si>
    <t>Правни основ уплате из претходних година³</t>
  </si>
  <si>
    <t xml:space="preserve">Укупно уплаћено у буџет 
</t>
  </si>
  <si>
    <t>9=4+7</t>
  </si>
  <si>
    <r>
      <t>¹</t>
    </r>
    <r>
      <rPr>
        <sz val="12"/>
        <rFont val="Times New Roman"/>
        <family val="1"/>
      </rPr>
      <t>претходна година</t>
    </r>
  </si>
  <si>
    <t>²текућа година</t>
  </si>
  <si>
    <t>³навести основ уплате (нпр: нераспоређена добит, уплате по основу обавеза из претходног периода)</t>
  </si>
  <si>
    <t>Образац 8</t>
  </si>
  <si>
    <t xml:space="preserve">КРЕДИТНА ЗАДУЖЕНОСТ </t>
  </si>
  <si>
    <t>Кредитор</t>
  </si>
  <si>
    <t>Назив кредита / Пројекта</t>
  </si>
  <si>
    <t>Валута</t>
  </si>
  <si>
    <t>Уговорени износ кредита</t>
  </si>
  <si>
    <t>Гаранција државе
Да/Не</t>
  </si>
  <si>
    <t>Година повлачења кредита</t>
  </si>
  <si>
    <t>Рок отплате без периода почека</t>
  </si>
  <si>
    <t>Период почека (Grace period)</t>
  </si>
  <si>
    <t>Датум прве отплате</t>
  </si>
  <si>
    <t>Каматна стопа</t>
  </si>
  <si>
    <t>Број отплата током једне године</t>
  </si>
  <si>
    <t xml:space="preserve">                  План плаћања по кредиту за текућу годину                                                  у динарима</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</si>
  <si>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</si>
  <si>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</si>
  <si>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</si>
  <si>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</si>
  <si>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</si>
  <si>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</si>
  <si>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</si>
  <si>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</si>
  <si>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Домаћи кредитор</t>
  </si>
  <si>
    <t xml:space="preserve">   ...................</t>
  </si>
  <si>
    <t>Страни кредитор</t>
  </si>
  <si>
    <t>Укупно кредитно задужење</t>
  </si>
  <si>
    <t>од чега за ликвидност</t>
  </si>
  <si>
    <t>од чега за капиталне пројекте</t>
  </si>
  <si>
    <t>*За стране кредите је неопходно навести износ и у оригиналној валути.</t>
  </si>
  <si>
    <t>**Укупно стање кредитне задужености треба да одговара збиру позиција 6.2 и 7.2 - у обрасцу 10</t>
  </si>
  <si>
    <t xml:space="preserve">            Oвлашћено лице ______________________</t>
  </si>
  <si>
    <t>Образац 9</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</si>
  <si>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</si>
  <si>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</si>
  <si>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</si>
  <si>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</si>
  <si>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</si>
  <si>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</si>
  <si>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Укупно у динарима</t>
  </si>
  <si>
    <t xml:space="preserve">                                                    Овлашћено лице: ____________________________________</t>
  </si>
  <si>
    <t>Образац 10</t>
  </si>
  <si>
    <t>ИЗВЕШТАЈ О ИНВЕСТИЦИЈАМА</t>
  </si>
  <si>
    <t>у 000 дин</t>
  </si>
  <si>
    <t xml:space="preserve">Назив инвестиционог улагања </t>
  </si>
  <si>
    <t>Извор средстава¹</t>
  </si>
  <si>
    <t>Година почетка финансирања</t>
  </si>
  <si>
    <t>Година завршетка финансирања</t>
  </si>
  <si>
    <t xml:space="preserve">Укупна вредност </t>
  </si>
  <si>
    <t>Износ инвестиционог улагања закључно са претходном годином</t>
  </si>
  <si>
    <t>Укупно:</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</si>
  <si>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</si>
  <si>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Текућа година - укупно</t>
  </si>
  <si>
    <t xml:space="preserve">План  </t>
  </si>
  <si>
    <t xml:space="preserve">Реализација  </t>
  </si>
  <si>
    <t>Образац 11</t>
  </si>
  <si>
    <t xml:space="preserve"> БРУТО ПОТРАЖИВАЊА ЈАВНОГ ПРЕДУЗЕЋА ЗА ДАТЕ КРЕДИТЕ И ЗАЈМОВЕ, ПРОДАТЕ ПРОИЗВОДЕ, РОБУ И УСЛУГЕ И ДАТЕ АВАНСЕ И ДРУГА ПОТРАЖИВАЊА</t>
  </si>
  <si>
    <t>ФИНАНСИЈСКИ ИНСТРУМЕНТИ</t>
  </si>
  <si>
    <t>Озн. за АОП</t>
  </si>
  <si>
    <t xml:space="preserve">Бруто </t>
  </si>
  <si>
    <t>Исправка вредности</t>
  </si>
  <si>
    <t>Нето
 (кол. 4-5)</t>
  </si>
  <si>
    <t>23, осим 236 и 237</t>
  </si>
  <si>
    <t>1. Краткорочни финансијски пласмани 
(9109 + 9110 + 9111 + 9112)</t>
  </si>
  <si>
    <t xml:space="preserve">  </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</si>
  <si>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</si>
  <si>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</si>
  <si>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</si>
  <si>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</si>
  <si>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</si>
  <si>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</si>
  <si>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</si>
  <si>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</si>
  <si>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</si>
  <si>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</si>
  <si>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</si>
  <si>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</si>
  <si>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</si>
  <si>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</si>
  <si>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</si>
  <si>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</si>
  <si>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</si>
  <si>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</si>
  <si>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</si>
  <si>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</si>
  <si>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</si>
  <si>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</si>
  <si>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</si>
  <si>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</si>
  <si>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</si>
  <si>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</si>
  <si>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</si>
  <si>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</si>
  <si>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</si>
  <si>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</si>
  <si>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</si>
  <si>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</si>
  <si>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</si>
  <si>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</si>
  <si>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</si>
  <si>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</si>
  <si>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</si>
  <si>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</si>
  <si>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</si>
  <si>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</si>
  <si>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Датум:__________________</t>
  </si>
  <si>
    <t>Овлашћено лице: ___________________</t>
  </si>
  <si>
    <t xml:space="preserve">  М.П.</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</si>
  <si>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</si>
  <si>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r>
      <t>Предузеће:</t>
    </r>
    <r>
      <rPr>
        <b/>
        <u val="single"/>
        <sz val="12"/>
        <rFont val="Times New Roman"/>
        <family val="1"/>
      </rPr>
      <t>ЈКП "Градска топлана",Пирот</t>
    </r>
  </si>
  <si>
    <r>
      <t>Матични број:</t>
    </r>
    <r>
      <rPr>
        <b/>
        <u val="single"/>
        <sz val="12"/>
        <rFont val="Times New Roman"/>
        <family val="1"/>
      </rPr>
      <t>07295871</t>
    </r>
  </si>
  <si>
    <r>
      <t>Предузеће:</t>
    </r>
    <r>
      <rPr>
        <b/>
        <u val="single"/>
        <sz val="14"/>
        <rFont val="Times New Roman"/>
        <family val="1"/>
      </rPr>
      <t>ЈКП "Градска топлана"</t>
    </r>
  </si>
  <si>
    <r>
      <t>Матични број:</t>
    </r>
    <r>
      <rPr>
        <b/>
        <u val="single"/>
        <sz val="14"/>
        <rFont val="Times New Roman"/>
        <family val="1"/>
      </rPr>
      <t>07295871</t>
    </r>
  </si>
  <si>
    <r>
      <t>Предузеће:</t>
    </r>
    <r>
      <rPr>
        <b/>
        <u val="single"/>
        <sz val="12"/>
        <rFont val="Times New Roman"/>
        <family val="1"/>
      </rPr>
      <t>ЈКП "Градска топлана"</t>
    </r>
  </si>
  <si>
    <r>
      <t xml:space="preserve">Предузеће: </t>
    </r>
    <r>
      <rPr>
        <b/>
        <u val="single"/>
        <sz val="12"/>
        <rFont val="Times New Roman"/>
        <family val="1"/>
      </rPr>
      <t>ЈКП "Градска топлана"</t>
    </r>
  </si>
  <si>
    <r>
      <t xml:space="preserve">Матични број: </t>
    </r>
    <r>
      <rPr>
        <b/>
        <u val="single"/>
        <sz val="12"/>
        <rFont val="Times New Roman"/>
        <family val="1"/>
      </rPr>
      <t>07295871</t>
    </r>
  </si>
  <si>
    <t>Испорука топлотне енергије (по м2)-Стамбени простор</t>
  </si>
  <si>
    <t>Испорука топлотне енергије (по м2)-Пословни простор</t>
  </si>
  <si>
    <t>Испорука топлотне енергије по утрошеном Кw топлотне енергије, Фиксни део - Стамбени простор</t>
  </si>
  <si>
    <t>Испорука топлотне енергије по утрошеном Кw топлотне енергије, Фиксни део - Пословни простор</t>
  </si>
  <si>
    <t>Испорука топлотне енергије по утрошеном Кw топлотне енергије, Варијабилни део - Стамбени простор</t>
  </si>
  <si>
    <t>Испорука топлотне енергије по утрошеном Кw топлотне енергије, Варијабилни део - Пословни простор</t>
  </si>
  <si>
    <r>
      <t>Предузеће:</t>
    </r>
    <r>
      <rPr>
        <b/>
        <u val="single"/>
        <sz val="12"/>
        <rFont val="Times New Roman"/>
        <family val="1"/>
      </rPr>
      <t xml:space="preserve"> ЈКП "Градска топлана"</t>
    </r>
  </si>
  <si>
    <t>Дозвољени минус</t>
  </si>
  <si>
    <t>Raiffeisen банка</t>
  </si>
  <si>
    <t>РСД</t>
  </si>
  <si>
    <t>не</t>
  </si>
  <si>
    <t>KFW банка</t>
  </si>
  <si>
    <t>евро</t>
  </si>
  <si>
    <t>да</t>
  </si>
  <si>
    <t>11,5 године</t>
  </si>
  <si>
    <t>2,5 године</t>
  </si>
  <si>
    <r>
      <t>Плански курс:</t>
    </r>
    <r>
      <rPr>
        <b/>
        <u val="single"/>
        <sz val="12"/>
        <rFont val="Times New Roman"/>
        <family val="1"/>
      </rPr>
      <t>123,2933</t>
    </r>
  </si>
  <si>
    <t>240 - Хартије од вредности - чекови грађана</t>
  </si>
  <si>
    <t>2401 - Кредитне картице</t>
  </si>
  <si>
    <t>2410-1 - Текући рачун</t>
  </si>
  <si>
    <t>Банка Интеса</t>
  </si>
  <si>
    <t>2410-2 - Текући рачун</t>
  </si>
  <si>
    <t>Комерцијална банка</t>
  </si>
  <si>
    <t>2410-3 - Текући рачун</t>
  </si>
  <si>
    <t>ОТП Банка</t>
  </si>
  <si>
    <t>2410-4 - Текући рачун</t>
  </si>
  <si>
    <t>АИК банка</t>
  </si>
  <si>
    <t>2410-5 - Текући рачун</t>
  </si>
  <si>
    <t>Сосиете женерал банка</t>
  </si>
  <si>
    <t>2410-6 - Текући рачун</t>
  </si>
  <si>
    <t>Алфа банка</t>
  </si>
  <si>
    <t>2410-7 - Текући рачун</t>
  </si>
  <si>
    <t>Буџетски</t>
  </si>
  <si>
    <t>2410-8 - Текући рачун</t>
  </si>
  <si>
    <t>Рајфајзен банка</t>
  </si>
  <si>
    <t>2411 - Прелазни рачун - Пазар</t>
  </si>
  <si>
    <t>2412 - Прелазни рачун-Готовина</t>
  </si>
  <si>
    <t>2430 - Динарска благајна</t>
  </si>
  <si>
    <r>
      <t>Предузеће:</t>
    </r>
    <r>
      <rPr>
        <b/>
        <u val="single"/>
        <sz val="16"/>
        <rFont val="Times New Roman"/>
        <family val="1"/>
      </rPr>
      <t>ЈКП "Градска топлана"</t>
    </r>
  </si>
  <si>
    <r>
      <t>Матични број:</t>
    </r>
    <r>
      <rPr>
        <b/>
        <u val="single"/>
        <sz val="16"/>
        <rFont val="Times New Roman"/>
        <family val="1"/>
      </rPr>
      <t>07295871</t>
    </r>
  </si>
  <si>
    <r>
      <t>Матични број:</t>
    </r>
    <r>
      <rPr>
        <b/>
        <u val="single"/>
        <sz val="10"/>
        <rFont val="Times New Roman"/>
        <family val="1"/>
      </rPr>
      <t>07295871</t>
    </r>
  </si>
  <si>
    <r>
      <t>Предузеће:</t>
    </r>
    <r>
      <rPr>
        <b/>
        <u val="single"/>
        <sz val="10"/>
        <rFont val="Times New Roman"/>
        <family val="1"/>
      </rPr>
      <t>ЈКП "Градска топлана"</t>
    </r>
  </si>
  <si>
    <t>Дизел агрегат</t>
  </si>
  <si>
    <t>Набавка SCADA система</t>
  </si>
  <si>
    <t>Доставно возило</t>
  </si>
  <si>
    <t>Магистрални топловод</t>
  </si>
  <si>
    <t>Доградња-СЕњак</t>
  </si>
  <si>
    <t>Подстанице</t>
  </si>
  <si>
    <t>2016</t>
  </si>
  <si>
    <t>Доградња-Сењак</t>
  </si>
  <si>
    <t>15.12.2010.</t>
  </si>
  <si>
    <t>Реализација 
01.01-31.12.2016.      Претходна година</t>
  </si>
  <si>
    <t>План за
01.01-31.12.2017.             Текућа година</t>
  </si>
  <si>
    <t>Стање на дан 
31.12.2016.
Претходна година</t>
  </si>
  <si>
    <t>31.03.2017.</t>
  </si>
  <si>
    <t>Претходна година
2016</t>
  </si>
  <si>
    <t>План за период 01.01-31.12.2017текућа година</t>
  </si>
  <si>
    <t>Период од 01.01. до 31.03.2017.</t>
  </si>
  <si>
    <t>Период од 01.01. до 30.06.2017</t>
  </si>
  <si>
    <t>Период од 01.01. до 30.09.2017.</t>
  </si>
  <si>
    <t>Период од 01.01. до 31.12.2017.</t>
  </si>
  <si>
    <t>План за
01.01-31.12.2016.             Претходна  година</t>
  </si>
  <si>
    <r>
      <t xml:space="preserve">           2016 </t>
    </r>
    <r>
      <rPr>
        <b/>
        <sz val="12"/>
        <rFont val="Calibri"/>
        <family val="2"/>
      </rPr>
      <t>¹</t>
    </r>
  </si>
  <si>
    <t xml:space="preserve">          2017² </t>
  </si>
  <si>
    <t>01.01.-31.03.2017</t>
  </si>
  <si>
    <t>01.01.-30.06.2017</t>
  </si>
  <si>
    <t>01.01.-30.09.2017</t>
  </si>
  <si>
    <t>01.01.-31.12.2017</t>
  </si>
  <si>
    <t>Дом културе</t>
  </si>
  <si>
    <t>Организација салона књиге и графике</t>
  </si>
  <si>
    <t>Фудбалски клуб Танаско Раић</t>
  </si>
  <si>
    <t>Такмичење у окружној лиги</t>
  </si>
  <si>
    <t>Спортски клуб Младост</t>
  </si>
  <si>
    <t>Учествовање на олимпијади у  алпском скијању</t>
  </si>
  <si>
    <t>Панић Мила</t>
  </si>
  <si>
    <t>Лечење</t>
  </si>
  <si>
    <t>2017</t>
  </si>
  <si>
    <t>Проширење SCADA система</t>
  </si>
  <si>
    <t>30.06.2017.</t>
  </si>
  <si>
    <t xml:space="preserve">Индекс реализација 30.06.2017 /                  план 30.06.2017 </t>
  </si>
  <si>
    <t>Стање на дан 30.03.2017. године*</t>
  </si>
  <si>
    <t>Стање на дан 30.06.2017. године**</t>
  </si>
  <si>
    <t>Стање кредитне задужености 
на 30.06.2017 године у оригиналној валути</t>
  </si>
  <si>
    <t>Стање кредитне задужености 
на 30.06.2017 године у динарима</t>
  </si>
  <si>
    <t>БИЛАНС СТАЊА  на дан 30.06.2017.</t>
  </si>
  <si>
    <t>Планирано стање на дан 31.12.2017. Текућа година</t>
  </si>
  <si>
    <t>по основу решавања вишка запошљених</t>
  </si>
  <si>
    <t>на одређено време</t>
  </si>
  <si>
    <t>Милан Живковић</t>
  </si>
  <si>
    <t>01.01. - 30.06.2017</t>
  </si>
  <si>
    <t xml:space="preserve">Индекс 
 реализација                    01.01. -30.06/                   план 01.04. -30.06 </t>
  </si>
  <si>
    <t>у периоду од 01.01. до 30.06. 2017. године</t>
  </si>
  <si>
    <t>01.01. - 30.06.2017.</t>
  </si>
  <si>
    <t>Индекс реализација 01.01. -30.06.2017/                    план 01.01. -30.06.2017</t>
  </si>
  <si>
    <t>30.09.2017.</t>
  </si>
  <si>
    <t>31.12.2017.</t>
  </si>
  <si>
    <t xml:space="preserve">      на дан 30.06.2017.</t>
  </si>
  <si>
    <t xml:space="preserve">Индекс 
 реализација                    01.01. -30.06/                   план 01.01. -30.06 </t>
  </si>
  <si>
    <t>БИЛАНС УСПЕХА за период 01.01 - 30.06.2017.</t>
  </si>
  <si>
    <t xml:space="preserve"> 01.01 -30.06.2017</t>
  </si>
  <si>
    <t xml:space="preserve">Индекс 
 реализација 01.01. -30.06/                           план 01.01. -30.06 </t>
  </si>
  <si>
    <t>31.12.2016. (претходна година)</t>
  </si>
</sst>
</file>

<file path=xl/styles.xml><?xml version="1.0" encoding="utf-8"?>
<styleSheet xmlns="http://schemas.openxmlformats.org/spreadsheetml/2006/main">
  <numFmts count="33">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dd/mm/yyyy/"/>
    <numFmt numFmtId="181" formatCode="###########"/>
    <numFmt numFmtId="182" formatCode="&quot;Yes&quot;;&quot;Yes&quot;;&quot;No&quot;"/>
    <numFmt numFmtId="183" formatCode="&quot;True&quot;;&quot;True&quot;;&quot;False&quot;"/>
    <numFmt numFmtId="184" formatCode="&quot;On&quot;;&quot;On&quot;;&quot;Off&quot;"/>
    <numFmt numFmtId="185" formatCode="[$€-2]\ #,##0.00_);[Red]\([$€-2]\ #,##0.00\)"/>
    <numFmt numFmtId="186" formatCode="#,##0;[Red]#,##0"/>
    <numFmt numFmtId="187" formatCode="#,##0_ ;[Red]\-#,##0\ "/>
    <numFmt numFmtId="188" formatCode="dd\.mm\.yyyy"/>
  </numFmts>
  <fonts count="69">
    <font>
      <sz val="10"/>
      <name val="Arial"/>
      <family val="2"/>
    </font>
    <font>
      <sz val="12"/>
      <name val="Times New Roman"/>
      <family val="1"/>
    </font>
    <font>
      <b/>
      <sz val="12"/>
      <name val="Times New Roman"/>
      <family val="1"/>
    </font>
    <font>
      <b/>
      <sz val="22"/>
      <name val="Times New Roman"/>
      <family val="1"/>
    </font>
    <font>
      <sz val="18"/>
      <name val="Times New Roman"/>
      <family val="1"/>
    </font>
    <font>
      <sz val="14"/>
      <name val="Times New Roman"/>
      <family val="1"/>
    </font>
    <font>
      <b/>
      <sz val="14"/>
      <name val="Times New Roman"/>
      <family val="1"/>
    </font>
    <font>
      <i/>
      <sz val="12"/>
      <name val="Times New Roman"/>
      <family val="1"/>
    </font>
    <font>
      <sz val="16"/>
      <name val="Times New Roman"/>
      <family val="1"/>
    </font>
    <font>
      <b/>
      <sz val="12"/>
      <color indexed="8"/>
      <name val="Times New Roman"/>
      <family val="1"/>
    </font>
    <font>
      <sz val="12"/>
      <color indexed="8"/>
      <name val="Times New Roman"/>
      <family val="1"/>
    </font>
    <font>
      <b/>
      <sz val="16"/>
      <name val="Times New Roman"/>
      <family val="1"/>
    </font>
    <font>
      <b/>
      <sz val="11"/>
      <name val="Times New Roman"/>
      <family val="1"/>
    </font>
    <font>
      <sz val="10"/>
      <name val="Times New Roman"/>
      <family val="1"/>
    </font>
    <font>
      <b/>
      <sz val="10"/>
      <name val="Times New Roman"/>
      <family val="1"/>
    </font>
    <font>
      <sz val="12"/>
      <name val="Arial"/>
      <family val="2"/>
    </font>
    <font>
      <sz val="10"/>
      <color indexed="8"/>
      <name val="Times New Roman"/>
      <family val="1"/>
    </font>
    <font>
      <b/>
      <sz val="12"/>
      <name val="Calibri"/>
      <family val="2"/>
    </font>
    <font>
      <sz val="12"/>
      <name val="Calibri"/>
      <family val="2"/>
    </font>
    <font>
      <b/>
      <i/>
      <sz val="12"/>
      <name val="Times New Roman"/>
      <family val="1"/>
    </font>
    <font>
      <sz val="16"/>
      <name val="Arial"/>
      <family val="2"/>
    </font>
    <font>
      <b/>
      <sz val="24"/>
      <name val="Times New Roman"/>
      <family val="1"/>
    </font>
    <font>
      <sz val="11"/>
      <color indexed="8"/>
      <name val="Times New Roman"/>
      <family val="1"/>
    </font>
    <font>
      <b/>
      <sz val="11"/>
      <color indexed="8"/>
      <name val="Times New Roman"/>
      <family val="1"/>
    </font>
    <font>
      <b/>
      <sz val="14"/>
      <color indexed="8"/>
      <name val="Times New Roman"/>
      <family val="1"/>
    </font>
    <font>
      <sz val="11"/>
      <name val="Times New Roman"/>
      <family val="1"/>
    </font>
    <font>
      <b/>
      <sz val="10"/>
      <color indexed="8"/>
      <name val="Times New Roman"/>
      <family val="1"/>
    </font>
    <font>
      <sz val="9"/>
      <name val="Times New Roman"/>
      <family val="1"/>
    </font>
    <font>
      <sz val="8"/>
      <name val="Times New Roman"/>
      <family val="1"/>
    </font>
    <font>
      <b/>
      <u val="single"/>
      <sz val="12"/>
      <name val="Times New Roman"/>
      <family val="1"/>
    </font>
    <font>
      <b/>
      <u val="single"/>
      <sz val="14"/>
      <name val="Times New Roman"/>
      <family val="1"/>
    </font>
    <font>
      <b/>
      <u val="single"/>
      <sz val="16"/>
      <name val="Times New Roman"/>
      <family val="1"/>
    </font>
    <font>
      <b/>
      <u val="single"/>
      <sz val="10"/>
      <name val="Times New Roman"/>
      <family val="1"/>
    </font>
    <font>
      <b/>
      <sz val="8"/>
      <name val="Times New Roman"/>
      <family val="1"/>
    </font>
    <font>
      <sz val="8"/>
      <color indexed="8"/>
      <name val="Arial"/>
      <family val="2"/>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sz val="8"/>
      <color indexed="17"/>
      <name val="Arial"/>
      <family val="2"/>
    </font>
    <font>
      <b/>
      <sz val="15"/>
      <color indexed="56"/>
      <name val="Arial"/>
      <family val="2"/>
    </font>
    <font>
      <b/>
      <sz val="13"/>
      <color indexed="56"/>
      <name val="Arial"/>
      <family val="2"/>
    </font>
    <font>
      <b/>
      <sz val="11"/>
      <color indexed="56"/>
      <name val="Arial"/>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56"/>
      <name val="Cambria"/>
      <family val="2"/>
    </font>
    <font>
      <b/>
      <sz val="8"/>
      <color indexed="8"/>
      <name val="Arial"/>
      <family val="2"/>
    </font>
    <font>
      <sz val="8"/>
      <color indexed="10"/>
      <name val="Arial"/>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sz val="8"/>
      <color rgb="FF006100"/>
      <name val="Arial"/>
      <family val="2"/>
    </font>
    <font>
      <b/>
      <sz val="15"/>
      <color theme="3"/>
      <name val="Arial"/>
      <family val="2"/>
    </font>
    <font>
      <b/>
      <sz val="13"/>
      <color theme="3"/>
      <name val="Arial"/>
      <family val="2"/>
    </font>
    <font>
      <b/>
      <sz val="11"/>
      <color theme="3"/>
      <name val="Arial"/>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
      <sz val="10"/>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tint="-0.24997000396251678"/>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63"/>
      </left>
      <right>
        <color indexed="63"/>
      </right>
      <top style="medium">
        <color indexed="8"/>
      </top>
      <bottom>
        <color indexed="63"/>
      </bottom>
    </border>
    <border>
      <left style="thin">
        <color indexed="8"/>
      </left>
      <right style="thin">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style="medium">
        <color indexed="8"/>
      </bottom>
    </border>
    <border>
      <left style="thin">
        <color indexed="8"/>
      </left>
      <right style="medium">
        <color indexed="8"/>
      </right>
      <top style="thin">
        <color indexed="8"/>
      </top>
      <bottom>
        <color indexed="63"/>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color indexed="63"/>
      </left>
      <right style="medium">
        <color indexed="8"/>
      </right>
      <top>
        <color indexed="63"/>
      </top>
      <bottom>
        <color indexed="63"/>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color indexed="63"/>
      </top>
      <bottom>
        <color indexed="63"/>
      </bottom>
    </border>
    <border>
      <left>
        <color indexed="63"/>
      </left>
      <right>
        <color indexed="63"/>
      </right>
      <top>
        <color indexed="63"/>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style="thin">
        <color indexed="8"/>
      </bottom>
    </border>
    <border>
      <left>
        <color indexed="63"/>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color indexed="63"/>
      </left>
      <right style="thin">
        <color indexed="8"/>
      </right>
      <top style="thin">
        <color indexed="8"/>
      </top>
      <bottom style="medium">
        <color indexed="8"/>
      </bottom>
    </border>
    <border>
      <left>
        <color indexed="63"/>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color indexed="63"/>
      </right>
      <top>
        <color indexed="63"/>
      </top>
      <bottom>
        <color indexed="63"/>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thin"/>
      <top style="thin"/>
      <bottom style="medium"/>
    </border>
    <border>
      <left style="thin"/>
      <right style="thin"/>
      <top>
        <color indexed="63"/>
      </top>
      <bottom style="medium"/>
    </border>
    <border>
      <left style="thin">
        <color indexed="8"/>
      </left>
      <right style="medium">
        <color indexed="8"/>
      </right>
      <top>
        <color indexed="63"/>
      </top>
      <bottom>
        <color indexed="63"/>
      </bottom>
    </border>
    <border>
      <left style="medium">
        <color indexed="8"/>
      </left>
      <right>
        <color indexed="63"/>
      </right>
      <top>
        <color indexed="63"/>
      </top>
      <bottom style="thin">
        <color indexed="8"/>
      </bottom>
    </border>
    <border>
      <left style="medium">
        <color indexed="8"/>
      </left>
      <right>
        <color indexed="63"/>
      </right>
      <top style="thin">
        <color indexed="8"/>
      </top>
      <bottom style="thin">
        <color indexed="8"/>
      </bottom>
    </border>
    <border>
      <left style="medium">
        <color indexed="8"/>
      </left>
      <right>
        <color indexed="63"/>
      </right>
      <top style="thin">
        <color indexed="8"/>
      </top>
      <bottom style="medium">
        <color indexed="8"/>
      </bottom>
    </border>
    <border>
      <left style="thin">
        <color indexed="8"/>
      </left>
      <right>
        <color indexed="63"/>
      </right>
      <top style="thin">
        <color indexed="8"/>
      </top>
      <bottom>
        <color indexed="63"/>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thin">
        <color indexed="8"/>
      </bottom>
    </border>
    <border>
      <left style="medium"/>
      <right style="thin"/>
      <top style="thin"/>
      <bottom style="thin"/>
    </border>
    <border>
      <left style="thin"/>
      <right style="medium"/>
      <top style="thin"/>
      <bottom style="thin"/>
    </border>
    <border>
      <left style="thin">
        <color indexed="8"/>
      </left>
      <right style="medium"/>
      <top style="thin">
        <color indexed="8"/>
      </top>
      <bottom style="medium"/>
    </border>
    <border>
      <left>
        <color indexed="63"/>
      </left>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style="medium"/>
      <top style="thin"/>
      <bottom>
        <color indexed="63"/>
      </bottom>
    </border>
    <border>
      <left style="thin"/>
      <right style="medium"/>
      <top style="thin"/>
      <bottom style="medium"/>
    </border>
    <border>
      <left style="medium"/>
      <right style="thin">
        <color indexed="8"/>
      </right>
      <top>
        <color indexed="63"/>
      </top>
      <bottom style="thin">
        <color indexed="8"/>
      </bottom>
    </border>
    <border>
      <left style="thin">
        <color indexed="8"/>
      </left>
      <right style="medium"/>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style="thin">
        <color indexed="8"/>
      </left>
      <right>
        <color indexed="63"/>
      </right>
      <top style="medium">
        <color indexed="8"/>
      </top>
      <bottom style="thin">
        <color indexed="8"/>
      </bottom>
    </border>
    <border>
      <left style="thin">
        <color indexed="8"/>
      </left>
      <right>
        <color indexed="63"/>
      </right>
      <top style="medium">
        <color indexed="8"/>
      </top>
      <bottom style="medium">
        <color indexed="8"/>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medium">
        <color indexed="8"/>
      </right>
      <top style="medium">
        <color indexed="8"/>
      </top>
      <bottom>
        <color indexed="63"/>
      </bottom>
    </border>
    <border>
      <left style="medium"/>
      <right style="thin">
        <color indexed="8"/>
      </right>
      <top style="medium">
        <color indexed="8"/>
      </top>
      <bottom style="thin">
        <color indexed="8"/>
      </bottom>
    </border>
    <border>
      <left style="thin">
        <color indexed="8"/>
      </left>
      <right style="medium">
        <color indexed="8"/>
      </right>
      <top style="medium"/>
      <bottom style="thin">
        <color indexed="8"/>
      </bottom>
    </border>
    <border>
      <left style="medium"/>
      <right style="medium">
        <color indexed="8"/>
      </right>
      <top style="medium"/>
      <bottom style="thin">
        <color indexed="8"/>
      </bottom>
    </border>
    <border>
      <left style="medium">
        <color indexed="8"/>
      </left>
      <right style="medium">
        <color indexed="8"/>
      </right>
      <top style="medium"/>
      <bottom style="thin">
        <color indexed="8"/>
      </bottom>
    </border>
    <border>
      <left style="medium">
        <color indexed="8"/>
      </left>
      <right style="medium"/>
      <top style="medium"/>
      <bottom style="thin">
        <color indexed="8"/>
      </bottom>
    </border>
    <border>
      <left>
        <color indexed="63"/>
      </left>
      <right style="medium">
        <color indexed="8"/>
      </right>
      <top style="medium">
        <color indexed="8"/>
      </top>
      <bottom style="thin">
        <color indexed="8"/>
      </bottom>
    </border>
    <border diagonalUp="1">
      <left style="medium">
        <color indexed="8"/>
      </left>
      <right style="thin">
        <color indexed="8"/>
      </right>
      <top style="medium">
        <color indexed="8"/>
      </top>
      <bottom style="medium">
        <color indexed="8"/>
      </bottom>
      <diagonal style="thin">
        <color indexed="8"/>
      </diagonal>
    </border>
    <border>
      <left style="medium">
        <color indexed="8"/>
      </left>
      <right style="medium">
        <color indexed="8"/>
      </right>
      <top style="thin">
        <color indexed="8"/>
      </top>
      <bottom style="medium">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49">
    <xf numFmtId="0" fontId="0" fillId="0" borderId="0" xfId="0" applyAlignment="1">
      <alignment/>
    </xf>
    <xf numFmtId="0" fontId="1" fillId="0" borderId="0" xfId="0" applyFont="1" applyAlignment="1">
      <alignment/>
    </xf>
    <xf numFmtId="0" fontId="2" fillId="0" borderId="0" xfId="0" applyFont="1" applyAlignment="1">
      <alignment horizontal="right"/>
    </xf>
    <xf numFmtId="0" fontId="2" fillId="0" borderId="0" xfId="0" applyFont="1" applyAlignment="1">
      <alignment/>
    </xf>
    <xf numFmtId="0" fontId="1" fillId="0" borderId="0" xfId="0" applyFont="1" applyFill="1" applyAlignment="1">
      <alignment/>
    </xf>
    <xf numFmtId="0" fontId="4" fillId="0" borderId="0" xfId="0" applyFont="1" applyAlignment="1">
      <alignment horizontal="right"/>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 fillId="0" borderId="0" xfId="0" applyFont="1" applyAlignment="1">
      <alignment horizontal="lef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5" fillId="0" borderId="0" xfId="0" applyFont="1" applyAlignment="1">
      <alignment horizontal="left" vertical="center" wrapText="1"/>
    </xf>
    <xf numFmtId="0" fontId="2" fillId="0" borderId="15" xfId="0" applyFont="1" applyFill="1" applyBorder="1" applyAlignment="1">
      <alignment horizontal="center" wrapText="1"/>
    </xf>
    <xf numFmtId="0" fontId="6" fillId="0" borderId="16" xfId="0" applyFont="1" applyFill="1" applyBorder="1" applyAlignment="1">
      <alignment wrapText="1"/>
    </xf>
    <xf numFmtId="0" fontId="2" fillId="0" borderId="16" xfId="0" applyFont="1" applyFill="1" applyBorder="1" applyAlignment="1">
      <alignment horizontal="center" wrapText="1"/>
    </xf>
    <xf numFmtId="3" fontId="2" fillId="0" borderId="16" xfId="0" applyNumberFormat="1" applyFont="1" applyBorder="1" applyAlignment="1">
      <alignment horizontal="right" vertical="center" wrapText="1"/>
    </xf>
    <xf numFmtId="3" fontId="2" fillId="0" borderId="17" xfId="0" applyNumberFormat="1" applyFont="1" applyBorder="1" applyAlignment="1">
      <alignment horizontal="center" vertical="center" wrapText="1"/>
    </xf>
    <xf numFmtId="0" fontId="5" fillId="0" borderId="0" xfId="0" applyFont="1" applyAlignment="1">
      <alignment horizontal="left" wrapText="1"/>
    </xf>
    <xf numFmtId="0" fontId="2" fillId="33" borderId="15" xfId="0" applyFont="1" applyFill="1" applyBorder="1" applyAlignment="1">
      <alignment horizontal="center" wrapText="1"/>
    </xf>
    <xf numFmtId="0" fontId="6" fillId="33" borderId="16" xfId="0" applyFont="1" applyFill="1" applyBorder="1" applyAlignment="1">
      <alignment wrapText="1"/>
    </xf>
    <xf numFmtId="0" fontId="2" fillId="33" borderId="16" xfId="0" applyFont="1" applyFill="1" applyBorder="1" applyAlignment="1">
      <alignment horizontal="center" wrapText="1"/>
    </xf>
    <xf numFmtId="3" fontId="1" fillId="0" borderId="16" xfId="0" applyNumberFormat="1" applyFont="1" applyFill="1" applyBorder="1" applyAlignment="1">
      <alignment horizontal="right" vertical="center" wrapText="1"/>
    </xf>
    <xf numFmtId="0" fontId="1" fillId="0" borderId="15" xfId="0" applyFont="1" applyFill="1" applyBorder="1" applyAlignment="1">
      <alignment horizontal="center" wrapText="1"/>
    </xf>
    <xf numFmtId="0" fontId="5" fillId="0" borderId="16" xfId="0" applyFont="1" applyFill="1" applyBorder="1" applyAlignment="1">
      <alignment wrapText="1"/>
    </xf>
    <xf numFmtId="0" fontId="1" fillId="0" borderId="16" xfId="0" applyFont="1" applyFill="1" applyBorder="1" applyAlignment="1">
      <alignment horizontal="center" wrapText="1"/>
    </xf>
    <xf numFmtId="3" fontId="2" fillId="0" borderId="16" xfId="0" applyNumberFormat="1" applyFont="1" applyFill="1" applyBorder="1" applyAlignment="1">
      <alignment horizontal="right" vertical="center" wrapText="1"/>
    </xf>
    <xf numFmtId="3" fontId="2" fillId="33" borderId="16" xfId="0" applyNumberFormat="1" applyFont="1" applyFill="1" applyBorder="1" applyAlignment="1">
      <alignment horizontal="right" vertical="center" wrapText="1"/>
    </xf>
    <xf numFmtId="0" fontId="1" fillId="34" borderId="16" xfId="0" applyFont="1" applyFill="1" applyBorder="1" applyAlignment="1">
      <alignment horizontal="center" wrapText="1"/>
    </xf>
    <xf numFmtId="3" fontId="1" fillId="0" borderId="16" xfId="0" applyNumberFormat="1" applyFont="1" applyBorder="1" applyAlignment="1">
      <alignment horizontal="right" vertical="center" wrapText="1"/>
    </xf>
    <xf numFmtId="0" fontId="5" fillId="0" borderId="0" xfId="0" applyFont="1" applyAlignment="1">
      <alignment/>
    </xf>
    <xf numFmtId="3" fontId="1" fillId="0" borderId="16" xfId="0" applyNumberFormat="1" applyFont="1" applyBorder="1" applyAlignment="1">
      <alignment horizontal="right"/>
    </xf>
    <xf numFmtId="3" fontId="1" fillId="0" borderId="16" xfId="0" applyNumberFormat="1" applyFont="1" applyFill="1" applyBorder="1" applyAlignment="1">
      <alignment horizontal="right"/>
    </xf>
    <xf numFmtId="3" fontId="2" fillId="33" borderId="16" xfId="0" applyNumberFormat="1" applyFont="1" applyFill="1" applyBorder="1" applyAlignment="1">
      <alignment horizontal="right"/>
    </xf>
    <xf numFmtId="3" fontId="2" fillId="33" borderId="16" xfId="0" applyNumberFormat="1" applyFont="1" applyFill="1" applyBorder="1" applyAlignment="1">
      <alignment horizontal="right" vertical="top"/>
    </xf>
    <xf numFmtId="0" fontId="2" fillId="34" borderId="16" xfId="0" applyFont="1" applyFill="1" applyBorder="1" applyAlignment="1">
      <alignment horizontal="center" wrapText="1"/>
    </xf>
    <xf numFmtId="3" fontId="1" fillId="0" borderId="0" xfId="0" applyNumberFormat="1" applyFont="1" applyBorder="1" applyAlignment="1">
      <alignment horizontal="right"/>
    </xf>
    <xf numFmtId="0" fontId="1" fillId="34" borderId="15" xfId="0" applyFont="1" applyFill="1" applyBorder="1" applyAlignment="1">
      <alignment horizontal="center" wrapText="1"/>
    </xf>
    <xf numFmtId="0" fontId="5" fillId="34" borderId="16" xfId="0" applyFont="1" applyFill="1" applyBorder="1" applyAlignment="1">
      <alignment wrapText="1"/>
    </xf>
    <xf numFmtId="3" fontId="1" fillId="34" borderId="16" xfId="0" applyNumberFormat="1" applyFont="1" applyFill="1" applyBorder="1" applyAlignment="1">
      <alignment horizontal="right"/>
    </xf>
    <xf numFmtId="0" fontId="2" fillId="33" borderId="15" xfId="0" applyFont="1" applyFill="1" applyBorder="1" applyAlignment="1">
      <alignment wrapText="1"/>
    </xf>
    <xf numFmtId="0" fontId="6" fillId="33" borderId="16" xfId="0" applyFont="1" applyFill="1" applyBorder="1" applyAlignment="1">
      <alignment horizontal="left" wrapText="1"/>
    </xf>
    <xf numFmtId="0" fontId="5" fillId="0" borderId="16" xfId="0" applyFont="1" applyFill="1" applyBorder="1" applyAlignment="1">
      <alignment horizontal="left" wrapText="1"/>
    </xf>
    <xf numFmtId="0" fontId="1" fillId="0" borderId="15" xfId="0" applyFont="1" applyFill="1" applyBorder="1" applyAlignment="1">
      <alignment wrapText="1"/>
    </xf>
    <xf numFmtId="0" fontId="1" fillId="0" borderId="18" xfId="0" applyFont="1" applyFill="1" applyBorder="1" applyAlignment="1">
      <alignment wrapText="1"/>
    </xf>
    <xf numFmtId="0" fontId="5" fillId="0" borderId="10" xfId="0" applyFont="1" applyFill="1" applyBorder="1" applyAlignment="1">
      <alignment horizontal="left" wrapText="1"/>
    </xf>
    <xf numFmtId="0" fontId="1" fillId="0" borderId="10" xfId="0" applyFont="1" applyFill="1" applyBorder="1" applyAlignment="1">
      <alignment horizontal="center" wrapText="1"/>
    </xf>
    <xf numFmtId="3" fontId="1" fillId="0" borderId="10" xfId="0" applyNumberFormat="1" applyFont="1" applyBorder="1" applyAlignment="1">
      <alignment horizontal="right"/>
    </xf>
    <xf numFmtId="0" fontId="1" fillId="0" borderId="0" xfId="0" applyFont="1" applyFill="1" applyBorder="1" applyAlignment="1">
      <alignment horizontal="center" wrapText="1"/>
    </xf>
    <xf numFmtId="0" fontId="1" fillId="0" borderId="19" xfId="0" applyFont="1" applyBorder="1" applyAlignment="1">
      <alignment/>
    </xf>
    <xf numFmtId="0" fontId="5" fillId="0" borderId="0" xfId="0" applyFont="1" applyBorder="1" applyAlignment="1">
      <alignment horizontal="center"/>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1" fillId="0" borderId="0" xfId="0" applyFont="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6" fillId="0" borderId="0" xfId="0" applyFont="1" applyAlignment="1">
      <alignment/>
    </xf>
    <xf numFmtId="0" fontId="1" fillId="0" borderId="0" xfId="0" applyFont="1" applyAlignment="1">
      <alignment horizontal="right"/>
    </xf>
    <xf numFmtId="180" fontId="2" fillId="0" borderId="0" xfId="0" applyNumberFormat="1" applyFont="1" applyBorder="1" applyAlignment="1">
      <alignment horizontal="center" vertical="center" wrapText="1"/>
    </xf>
    <xf numFmtId="180" fontId="2" fillId="0" borderId="0" xfId="0" applyNumberFormat="1" applyFont="1" applyAlignment="1">
      <alignment horizontal="center" vertical="center"/>
    </xf>
    <xf numFmtId="3" fontId="8" fillId="0" borderId="0" xfId="0" applyNumberFormat="1" applyFont="1" applyFill="1" applyAlignment="1">
      <alignment horizontal="right" vertical="center"/>
    </xf>
    <xf numFmtId="0" fontId="6" fillId="0" borderId="0" xfId="0" applyFont="1" applyAlignment="1">
      <alignment vertical="center"/>
    </xf>
    <xf numFmtId="0" fontId="6" fillId="0" borderId="0" xfId="0" applyFont="1" applyAlignment="1">
      <alignment horizontal="center" vertical="center"/>
    </xf>
    <xf numFmtId="0" fontId="8" fillId="0" borderId="0" xfId="0" applyFont="1" applyAlignment="1">
      <alignment vertical="center"/>
    </xf>
    <xf numFmtId="0" fontId="5" fillId="0" borderId="12" xfId="0" applyFont="1" applyFill="1" applyBorder="1" applyAlignment="1">
      <alignment horizontal="center" vertical="center"/>
    </xf>
    <xf numFmtId="0" fontId="6" fillId="0" borderId="13" xfId="0" applyFont="1" applyFill="1" applyBorder="1" applyAlignment="1">
      <alignment vertical="center" wrapText="1"/>
    </xf>
    <xf numFmtId="0" fontId="5" fillId="0" borderId="13" xfId="0" applyFont="1" applyFill="1" applyBorder="1" applyAlignment="1">
      <alignment horizontal="center" vertical="center"/>
    </xf>
    <xf numFmtId="3" fontId="8" fillId="0" borderId="13" xfId="0" applyNumberFormat="1" applyFont="1" applyBorder="1" applyAlignment="1">
      <alignment horizontal="right" vertical="center"/>
    </xf>
    <xf numFmtId="3" fontId="8" fillId="0" borderId="14" xfId="0" applyNumberFormat="1" applyFont="1" applyFill="1" applyBorder="1" applyAlignment="1">
      <alignment horizontal="center" vertical="center"/>
    </xf>
    <xf numFmtId="0" fontId="5" fillId="0" borderId="15" xfId="0" applyFont="1" applyFill="1" applyBorder="1" applyAlignment="1">
      <alignment horizontal="center" vertical="center"/>
    </xf>
    <xf numFmtId="0" fontId="6" fillId="0" borderId="16" xfId="0" applyFont="1" applyFill="1" applyBorder="1" applyAlignment="1">
      <alignment vertical="center" wrapText="1"/>
    </xf>
    <xf numFmtId="49" fontId="5" fillId="0" borderId="16" xfId="0" applyNumberFormat="1" applyFont="1" applyFill="1" applyBorder="1" applyAlignment="1">
      <alignment horizontal="center" vertical="center"/>
    </xf>
    <xf numFmtId="3" fontId="8" fillId="0" borderId="16" xfId="0" applyNumberFormat="1" applyFont="1" applyBorder="1" applyAlignment="1">
      <alignment horizontal="right" vertical="center" wrapText="1"/>
    </xf>
    <xf numFmtId="3" fontId="8" fillId="0" borderId="17" xfId="0" applyNumberFormat="1" applyFont="1" applyFill="1" applyBorder="1" applyAlignment="1">
      <alignment horizontal="center" vertical="center"/>
    </xf>
    <xf numFmtId="0" fontId="5" fillId="0" borderId="16" xfId="0" applyFont="1" applyFill="1" applyBorder="1" applyAlignment="1">
      <alignment vertical="center" wrapText="1"/>
    </xf>
    <xf numFmtId="0" fontId="5" fillId="0" borderId="15" xfId="0"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15" xfId="0" applyFont="1" applyFill="1" applyBorder="1" applyAlignment="1">
      <alignment horizontal="center" vertical="center" wrapText="1"/>
    </xf>
    <xf numFmtId="0" fontId="5" fillId="0" borderId="16" xfId="0" applyFont="1" applyFill="1" applyBorder="1" applyAlignment="1">
      <alignment vertical="center"/>
    </xf>
    <xf numFmtId="0" fontId="5" fillId="0" borderId="0" xfId="0" applyFont="1" applyAlignment="1">
      <alignment vertical="center"/>
    </xf>
    <xf numFmtId="3" fontId="5" fillId="0" borderId="16" xfId="0" applyNumberFormat="1" applyFont="1" applyBorder="1" applyAlignment="1">
      <alignment horizontal="right" vertical="center" wrapText="1"/>
    </xf>
    <xf numFmtId="3" fontId="5" fillId="0" borderId="16" xfId="0" applyNumberFormat="1" applyFont="1" applyBorder="1" applyAlignment="1">
      <alignment horizontal="right" vertical="center"/>
    </xf>
    <xf numFmtId="0" fontId="6" fillId="0" borderId="16"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0" xfId="0" applyFont="1" applyFill="1" applyBorder="1" applyAlignment="1">
      <alignment vertical="center" wrapText="1"/>
    </xf>
    <xf numFmtId="49" fontId="5" fillId="0" borderId="10" xfId="0" applyNumberFormat="1" applyFont="1" applyFill="1" applyBorder="1" applyAlignment="1">
      <alignment horizontal="center" vertical="center"/>
    </xf>
    <xf numFmtId="0" fontId="5" fillId="0" borderId="0" xfId="0" applyFont="1" applyAlignment="1">
      <alignment horizontal="center"/>
    </xf>
    <xf numFmtId="0" fontId="1" fillId="0" borderId="0" xfId="0" applyFont="1" applyAlignment="1">
      <alignment/>
    </xf>
    <xf numFmtId="0" fontId="6" fillId="0" borderId="0" xfId="0" applyFont="1" applyAlignment="1">
      <alignment/>
    </xf>
    <xf numFmtId="0" fontId="1" fillId="0" borderId="0" xfId="0" applyFont="1" applyAlignment="1">
      <alignment vertical="center"/>
    </xf>
    <xf numFmtId="0" fontId="2" fillId="0" borderId="0" xfId="0" applyFont="1" applyAlignment="1">
      <alignment/>
    </xf>
    <xf numFmtId="0" fontId="8" fillId="0" borderId="0" xfId="0" applyFont="1" applyAlignment="1">
      <alignment horizontal="right"/>
    </xf>
    <xf numFmtId="0" fontId="2" fillId="0" borderId="20" xfId="0" applyFont="1" applyBorder="1" applyAlignment="1">
      <alignment horizontal="center" vertical="center" wrapText="1"/>
    </xf>
    <xf numFmtId="0" fontId="10" fillId="0" borderId="16" xfId="0" applyFont="1" applyBorder="1" applyAlignment="1">
      <alignment horizontal="center" vertical="center" wrapText="1"/>
    </xf>
    <xf numFmtId="0" fontId="1" fillId="0" borderId="0" xfId="0" applyFont="1" applyAlignment="1">
      <alignment horizontal="center"/>
    </xf>
    <xf numFmtId="3" fontId="1" fillId="0" borderId="0" xfId="0" applyNumberFormat="1" applyFont="1" applyAlignment="1">
      <alignment horizontal="right"/>
    </xf>
    <xf numFmtId="3" fontId="0" fillId="0" borderId="0" xfId="0" applyNumberFormat="1" applyAlignment="1">
      <alignment horizontal="right"/>
    </xf>
    <xf numFmtId="3" fontId="2" fillId="0" borderId="0" xfId="0" applyNumberFormat="1" applyFont="1" applyAlignment="1">
      <alignment horizontal="right"/>
    </xf>
    <xf numFmtId="0" fontId="5" fillId="0" borderId="0" xfId="0" applyFont="1" applyAlignment="1">
      <alignment horizontal="right"/>
    </xf>
    <xf numFmtId="0" fontId="1" fillId="0" borderId="0" xfId="0" applyFont="1" applyBorder="1" applyAlignment="1">
      <alignment horizontal="center" vertical="center" wrapText="1"/>
    </xf>
    <xf numFmtId="0" fontId="1" fillId="0" borderId="0" xfId="0" applyFont="1" applyBorder="1" applyAlignment="1">
      <alignment/>
    </xf>
    <xf numFmtId="0" fontId="12" fillId="0" borderId="10" xfId="0" applyFont="1" applyFill="1" applyBorder="1" applyAlignment="1">
      <alignment horizontal="center" vertical="center" wrapText="1"/>
    </xf>
    <xf numFmtId="49" fontId="5" fillId="34" borderId="12" xfId="55" applyNumberFormat="1" applyFont="1" applyFill="1" applyBorder="1" applyAlignment="1">
      <alignment horizontal="center"/>
      <protection/>
    </xf>
    <xf numFmtId="0" fontId="5" fillId="34" borderId="13" xfId="55" applyFont="1" applyFill="1" applyBorder="1" applyAlignment="1">
      <alignment horizontal="left" vertical="center" wrapText="1"/>
      <protection/>
    </xf>
    <xf numFmtId="3" fontId="5" fillId="0" borderId="13" xfId="0" applyNumberFormat="1" applyFont="1" applyBorder="1" applyAlignment="1">
      <alignment horizontal="right" vertical="center" wrapText="1"/>
    </xf>
    <xf numFmtId="0" fontId="5" fillId="0" borderId="0" xfId="0" applyFont="1" applyBorder="1" applyAlignment="1">
      <alignment/>
    </xf>
    <xf numFmtId="49" fontId="5" fillId="34" borderId="15" xfId="55" applyNumberFormat="1" applyFont="1" applyFill="1" applyBorder="1" applyAlignment="1">
      <alignment horizontal="center"/>
      <protection/>
    </xf>
    <xf numFmtId="0" fontId="5" fillId="34" borderId="16" xfId="55" applyFont="1" applyFill="1" applyBorder="1" applyAlignment="1">
      <alignment horizontal="left" vertical="center" wrapText="1"/>
      <protection/>
    </xf>
    <xf numFmtId="49" fontId="5" fillId="34" borderId="16" xfId="55" applyNumberFormat="1" applyFont="1" applyFill="1" applyBorder="1" applyAlignment="1">
      <alignment horizontal="center" vertical="center" wrapText="1"/>
      <protection/>
    </xf>
    <xf numFmtId="0" fontId="5" fillId="34" borderId="16" xfId="55" applyFont="1" applyFill="1" applyBorder="1" applyAlignment="1">
      <alignment/>
      <protection/>
    </xf>
    <xf numFmtId="0" fontId="5" fillId="34" borderId="16" xfId="55" applyFont="1" applyFill="1" applyBorder="1" applyAlignment="1">
      <alignment horizontal="left" wrapText="1"/>
      <protection/>
    </xf>
    <xf numFmtId="0" fontId="5" fillId="34" borderId="16" xfId="55" applyFont="1" applyFill="1" applyBorder="1" applyAlignment="1">
      <alignment wrapText="1"/>
      <protection/>
    </xf>
    <xf numFmtId="0" fontId="5" fillId="0" borderId="0" xfId="0" applyFont="1" applyBorder="1" applyAlignment="1">
      <alignment vertical="center"/>
    </xf>
    <xf numFmtId="49" fontId="5" fillId="34" borderId="18" xfId="55" applyNumberFormat="1" applyFont="1" applyFill="1" applyBorder="1" applyAlignment="1">
      <alignment horizontal="center"/>
      <protection/>
    </xf>
    <xf numFmtId="0" fontId="5" fillId="34" borderId="10" xfId="55" applyFont="1" applyFill="1" applyBorder="1" applyAlignment="1">
      <alignment horizontal="left" wrapText="1"/>
      <protection/>
    </xf>
    <xf numFmtId="3" fontId="5" fillId="0" borderId="0" xfId="0" applyNumberFormat="1" applyFont="1" applyBorder="1" applyAlignment="1">
      <alignment horizontal="right" vertical="center" wrapText="1"/>
    </xf>
    <xf numFmtId="0" fontId="1" fillId="0" borderId="0" xfId="0" applyFont="1" applyBorder="1" applyAlignment="1">
      <alignment horizontal="left" vertical="center" wrapText="1"/>
    </xf>
    <xf numFmtId="3" fontId="1" fillId="0" borderId="0" xfId="0" applyNumberFormat="1" applyFont="1" applyBorder="1" applyAlignment="1">
      <alignment horizontal="right" vertical="center" wrapText="1"/>
    </xf>
    <xf numFmtId="0" fontId="1" fillId="0" borderId="0" xfId="0" applyFont="1" applyFill="1" applyBorder="1" applyAlignment="1">
      <alignment horizontal="left" vertical="center" wrapText="1"/>
    </xf>
    <xf numFmtId="3" fontId="1" fillId="0" borderId="0" xfId="0" applyNumberFormat="1" applyFont="1" applyFill="1" applyBorder="1" applyAlignment="1">
      <alignment horizontal="right" vertical="center" wrapText="1"/>
    </xf>
    <xf numFmtId="0" fontId="2" fillId="0" borderId="0" xfId="0" applyFont="1" applyBorder="1" applyAlignment="1">
      <alignment/>
    </xf>
    <xf numFmtId="0" fontId="6" fillId="0" borderId="0" xfId="0" applyFont="1" applyBorder="1" applyAlignment="1">
      <alignment horizontal="center"/>
    </xf>
    <xf numFmtId="0" fontId="6" fillId="0" borderId="0" xfId="0" applyFont="1" applyBorder="1" applyAlignment="1">
      <alignment/>
    </xf>
    <xf numFmtId="0" fontId="2" fillId="0" borderId="0" xfId="0" applyFont="1" applyBorder="1" applyAlignment="1">
      <alignment/>
    </xf>
    <xf numFmtId="0" fontId="12"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22" xfId="55" applyFont="1" applyBorder="1" applyAlignment="1">
      <alignment horizontal="center" vertical="center" wrapText="1"/>
      <protection/>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5" fillId="0" borderId="0" xfId="0" applyFont="1" applyBorder="1" applyAlignment="1">
      <alignment horizontal="center" vertical="center"/>
    </xf>
    <xf numFmtId="49" fontId="5" fillId="0" borderId="15" xfId="0" applyNumberFormat="1" applyFont="1" applyBorder="1" applyAlignment="1">
      <alignment horizontal="center" vertical="center"/>
    </xf>
    <xf numFmtId="0" fontId="6" fillId="0" borderId="16" xfId="0" applyFont="1" applyBorder="1" applyAlignment="1">
      <alignment horizontal="left" vertical="center"/>
    </xf>
    <xf numFmtId="0" fontId="5" fillId="0" borderId="16" xfId="0" applyFont="1" applyBorder="1" applyAlignment="1">
      <alignment/>
    </xf>
    <xf numFmtId="0" fontId="5" fillId="0" borderId="17" xfId="0" applyFont="1" applyBorder="1" applyAlignment="1">
      <alignment/>
    </xf>
    <xf numFmtId="0" fontId="5" fillId="0" borderId="16" xfId="0" applyFont="1" applyBorder="1" applyAlignment="1">
      <alignment horizontal="left" vertical="center"/>
    </xf>
    <xf numFmtId="0" fontId="5" fillId="0" borderId="15" xfId="0" applyFont="1" applyBorder="1" applyAlignment="1">
      <alignment horizontal="center" vertical="center" wrapText="1"/>
    </xf>
    <xf numFmtId="0" fontId="5" fillId="0" borderId="16" xfId="0" applyFont="1" applyBorder="1" applyAlignment="1">
      <alignment horizontal="left" vertical="center" wrapText="1"/>
    </xf>
    <xf numFmtId="49" fontId="6" fillId="0" borderId="18" xfId="0" applyNumberFormat="1" applyFont="1" applyBorder="1" applyAlignment="1">
      <alignment horizontal="center" vertical="center"/>
    </xf>
    <xf numFmtId="0" fontId="6" fillId="0" borderId="10" xfId="0" applyFont="1" applyBorder="1" applyAlignment="1">
      <alignment horizontal="left" vertical="center"/>
    </xf>
    <xf numFmtId="0" fontId="6" fillId="0" borderId="24" xfId="0" applyFont="1" applyBorder="1" applyAlignment="1">
      <alignment/>
    </xf>
    <xf numFmtId="0" fontId="6" fillId="0" borderId="0" xfId="0" applyFont="1" applyBorder="1" applyAlignment="1">
      <alignment/>
    </xf>
    <xf numFmtId="49" fontId="5" fillId="0" borderId="0" xfId="0" applyNumberFormat="1" applyFont="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xf>
    <xf numFmtId="0" fontId="1" fillId="0" borderId="0" xfId="0" applyFont="1" applyBorder="1" applyAlignment="1">
      <alignment horizontal="justify"/>
    </xf>
    <xf numFmtId="0" fontId="2" fillId="0" borderId="0" xfId="0" applyFont="1" applyAlignment="1">
      <alignment horizontal="center"/>
    </xf>
    <xf numFmtId="0" fontId="2" fillId="0" borderId="0" xfId="0" applyFont="1" applyBorder="1" applyAlignment="1">
      <alignment horizontal="center"/>
    </xf>
    <xf numFmtId="0" fontId="2" fillId="0" borderId="0" xfId="0" applyFont="1" applyBorder="1" applyAlignment="1">
      <alignment/>
    </xf>
    <xf numFmtId="0" fontId="1" fillId="0" borderId="23" xfId="0" applyFont="1" applyBorder="1" applyAlignment="1">
      <alignment horizontal="center" vertical="top" wrapText="1"/>
    </xf>
    <xf numFmtId="0" fontId="1" fillId="0" borderId="0" xfId="0" applyFont="1" applyBorder="1" applyAlignment="1">
      <alignment horizontal="left"/>
    </xf>
    <xf numFmtId="0" fontId="1" fillId="0" borderId="17" xfId="0" applyFont="1" applyBorder="1" applyAlignment="1">
      <alignment horizontal="center" vertical="top" wrapText="1"/>
    </xf>
    <xf numFmtId="49" fontId="1" fillId="0" borderId="15" xfId="0" applyNumberFormat="1" applyFont="1" applyBorder="1" applyAlignment="1">
      <alignment horizontal="center" vertical="center"/>
    </xf>
    <xf numFmtId="0" fontId="2" fillId="0" borderId="16" xfId="0" applyFont="1" applyBorder="1" applyAlignment="1">
      <alignment horizontal="justify" vertical="top" wrapText="1"/>
    </xf>
    <xf numFmtId="0" fontId="1" fillId="0" borderId="16" xfId="0" applyFont="1" applyBorder="1" applyAlignment="1">
      <alignment horizontal="center" vertical="top" wrapText="1"/>
    </xf>
    <xf numFmtId="0" fontId="1" fillId="0" borderId="16" xfId="0" applyFont="1" applyBorder="1" applyAlignment="1">
      <alignment horizontal="justify" vertical="top" wrapText="1"/>
    </xf>
    <xf numFmtId="49" fontId="1" fillId="0" borderId="18" xfId="0" applyNumberFormat="1" applyFont="1" applyBorder="1" applyAlignment="1">
      <alignment horizontal="center" vertical="center"/>
    </xf>
    <xf numFmtId="0" fontId="1" fillId="0" borderId="10" xfId="0" applyFont="1" applyBorder="1" applyAlignment="1">
      <alignment horizontal="justify" vertical="top" wrapText="1"/>
    </xf>
    <xf numFmtId="0" fontId="1" fillId="0" borderId="10" xfId="0" applyFont="1" applyBorder="1" applyAlignment="1">
      <alignment horizontal="center" vertical="top" wrapText="1"/>
    </xf>
    <xf numFmtId="0" fontId="1" fillId="0" borderId="24" xfId="0" applyFont="1" applyBorder="1" applyAlignment="1">
      <alignment horizontal="center" vertical="top" wrapText="1"/>
    </xf>
    <xf numFmtId="0" fontId="1" fillId="0" borderId="0" xfId="0" applyFont="1" applyAlignment="1">
      <alignment/>
    </xf>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xf>
    <xf numFmtId="0" fontId="2" fillId="0" borderId="0" xfId="0" applyFont="1" applyAlignment="1">
      <alignment horizontal="center"/>
    </xf>
    <xf numFmtId="0" fontId="1" fillId="0" borderId="0" xfId="0" applyFont="1" applyAlignment="1">
      <alignment horizontal="right"/>
    </xf>
    <xf numFmtId="0" fontId="5" fillId="0" borderId="0" xfId="0" applyFont="1" applyAlignment="1">
      <alignment/>
    </xf>
    <xf numFmtId="2" fontId="5" fillId="0" borderId="0" xfId="0" applyNumberFormat="1" applyFont="1" applyAlignment="1">
      <alignment horizontal="center" vertical="center" wrapText="1"/>
    </xf>
    <xf numFmtId="0" fontId="2" fillId="0" borderId="15" xfId="0" applyFont="1" applyBorder="1" applyAlignment="1">
      <alignment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wrapText="1"/>
    </xf>
    <xf numFmtId="0" fontId="2" fillId="0" borderId="15" xfId="0" applyFont="1" applyBorder="1" applyAlignment="1">
      <alignment horizontal="center" vertical="center" wrapText="1"/>
    </xf>
    <xf numFmtId="0" fontId="1" fillId="0" borderId="15" xfId="0" applyFont="1" applyBorder="1" applyAlignment="1">
      <alignment horizontal="left" vertical="center"/>
    </xf>
    <xf numFmtId="3" fontId="1" fillId="0" borderId="16" xfId="0" applyNumberFormat="1" applyFont="1" applyBorder="1" applyAlignment="1">
      <alignment horizontal="center" vertical="center" wrapText="1"/>
    </xf>
    <xf numFmtId="3" fontId="1" fillId="0" borderId="16" xfId="0" applyNumberFormat="1" applyFont="1" applyBorder="1" applyAlignment="1">
      <alignment/>
    </xf>
    <xf numFmtId="3" fontId="1" fillId="0" borderId="16" xfId="0" applyNumberFormat="1" applyFont="1" applyFill="1" applyBorder="1" applyAlignment="1">
      <alignment horizontal="center" vertical="center" wrapText="1"/>
    </xf>
    <xf numFmtId="0" fontId="2" fillId="0" borderId="17" xfId="0" applyFont="1" applyBorder="1" applyAlignment="1">
      <alignment wrapText="1"/>
    </xf>
    <xf numFmtId="0" fontId="1" fillId="0" borderId="15" xfId="0" applyFont="1" applyBorder="1" applyAlignment="1">
      <alignment horizontal="left" wrapText="1"/>
    </xf>
    <xf numFmtId="0" fontId="1" fillId="0" borderId="18" xfId="0" applyFont="1" applyBorder="1" applyAlignment="1">
      <alignment horizontal="left" wrapText="1"/>
    </xf>
    <xf numFmtId="3" fontId="1" fillId="0" borderId="10" xfId="0" applyNumberFormat="1" applyFont="1" applyBorder="1" applyAlignment="1">
      <alignment horizontal="center" vertical="center" wrapText="1"/>
    </xf>
    <xf numFmtId="3" fontId="1" fillId="0" borderId="10" xfId="0" applyNumberFormat="1" applyFont="1" applyBorder="1" applyAlignment="1">
      <alignment/>
    </xf>
    <xf numFmtId="0" fontId="1" fillId="0" borderId="24" xfId="0" applyFont="1" applyBorder="1" applyAlignment="1">
      <alignment/>
    </xf>
    <xf numFmtId="49" fontId="1" fillId="0" borderId="0" xfId="0" applyNumberFormat="1" applyFont="1" applyBorder="1" applyAlignment="1">
      <alignment horizontal="center" vertical="center"/>
    </xf>
    <xf numFmtId="49" fontId="1" fillId="0" borderId="0" xfId="0" applyNumberFormat="1" applyFont="1" applyBorder="1" applyAlignment="1">
      <alignment horizontal="center" vertical="center" textRotation="90" wrapText="1"/>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19" xfId="0" applyFont="1" applyBorder="1" applyAlignment="1">
      <alignment horizontal="right"/>
    </xf>
    <xf numFmtId="0" fontId="2" fillId="0" borderId="0" xfId="0" applyFont="1" applyFill="1" applyBorder="1" applyAlignment="1">
      <alignment vertical="center" wrapText="1"/>
    </xf>
    <xf numFmtId="0" fontId="5" fillId="0" borderId="0" xfId="0" applyFont="1" applyBorder="1" applyAlignment="1">
      <alignment/>
    </xf>
    <xf numFmtId="0" fontId="1" fillId="0" borderId="15" xfId="0" applyFont="1" applyBorder="1" applyAlignment="1">
      <alignment horizontal="center" vertical="center"/>
    </xf>
    <xf numFmtId="0" fontId="1" fillId="0" borderId="17" xfId="0" applyFont="1" applyBorder="1" applyAlignment="1">
      <alignment horizontal="center" vertical="center" wrapText="1"/>
    </xf>
    <xf numFmtId="0" fontId="1" fillId="0" borderId="0" xfId="0" applyFont="1" applyBorder="1" applyAlignment="1">
      <alignment horizontal="center" vertical="center"/>
    </xf>
    <xf numFmtId="3" fontId="1" fillId="0" borderId="17" xfId="0" applyNumberFormat="1" applyFont="1" applyFill="1" applyBorder="1" applyAlignment="1">
      <alignment horizontal="center" vertical="center" wrapText="1"/>
    </xf>
    <xf numFmtId="0" fontId="1" fillId="0" borderId="0" xfId="0" applyFont="1" applyBorder="1" applyAlignment="1">
      <alignment/>
    </xf>
    <xf numFmtId="0" fontId="1" fillId="0" borderId="25" xfId="0" applyFont="1" applyBorder="1" applyAlignment="1">
      <alignment horizontal="left" wrapText="1"/>
    </xf>
    <xf numFmtId="3" fontId="1" fillId="0" borderId="26" xfId="0" applyNumberFormat="1" applyFont="1" applyBorder="1" applyAlignment="1">
      <alignment/>
    </xf>
    <xf numFmtId="3" fontId="1" fillId="0" borderId="17" xfId="0" applyNumberFormat="1" applyFont="1" applyBorder="1" applyAlignment="1">
      <alignment/>
    </xf>
    <xf numFmtId="3" fontId="1" fillId="0" borderId="27" xfId="0" applyNumberFormat="1" applyFont="1" applyBorder="1" applyAlignment="1">
      <alignment/>
    </xf>
    <xf numFmtId="3" fontId="1" fillId="0" borderId="24" xfId="0" applyNumberFormat="1" applyFont="1" applyBorder="1" applyAlignment="1">
      <alignment/>
    </xf>
    <xf numFmtId="0" fontId="1" fillId="0" borderId="17" xfId="0" applyFont="1" applyBorder="1" applyAlignment="1">
      <alignment/>
    </xf>
    <xf numFmtId="0" fontId="1" fillId="0" borderId="28" xfId="0" applyFont="1" applyBorder="1" applyAlignment="1">
      <alignment/>
    </xf>
    <xf numFmtId="0" fontId="1" fillId="0" borderId="29" xfId="0" applyFont="1" applyBorder="1" applyAlignment="1">
      <alignment horizontal="left" wrapText="1"/>
    </xf>
    <xf numFmtId="3" fontId="1" fillId="0" borderId="30" xfId="0" applyNumberFormat="1" applyFont="1" applyBorder="1" applyAlignment="1">
      <alignment/>
    </xf>
    <xf numFmtId="0" fontId="1" fillId="0" borderId="0" xfId="0" applyFont="1" applyBorder="1" applyAlignment="1">
      <alignment horizontal="left" wrapText="1"/>
    </xf>
    <xf numFmtId="0" fontId="1" fillId="0" borderId="0" xfId="0" applyFont="1" applyAlignment="1">
      <alignment/>
    </xf>
    <xf numFmtId="0" fontId="2" fillId="0" borderId="0" xfId="0" applyFont="1" applyAlignment="1">
      <alignment horizontal="right"/>
    </xf>
    <xf numFmtId="0" fontId="2" fillId="0" borderId="0" xfId="0" applyFont="1" applyAlignment="1">
      <alignment/>
    </xf>
    <xf numFmtId="0" fontId="13" fillId="0" borderId="0" xfId="0" applyFont="1" applyBorder="1" applyAlignment="1">
      <alignment horizontal="right"/>
    </xf>
    <xf numFmtId="0" fontId="2" fillId="0" borderId="0" xfId="0" applyFont="1" applyAlignment="1">
      <alignment horizontal="center" vertical="center" wrapText="1"/>
    </xf>
    <xf numFmtId="0" fontId="2" fillId="0" borderId="0" xfId="0" applyFont="1" applyBorder="1" applyAlignment="1">
      <alignment vertical="center" wrapText="1"/>
    </xf>
    <xf numFmtId="0" fontId="15" fillId="0" borderId="0" xfId="0" applyFont="1" applyBorder="1" applyAlignment="1">
      <alignment vertical="center" wrapText="1"/>
    </xf>
    <xf numFmtId="0" fontId="2" fillId="0" borderId="0" xfId="0" applyFont="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 fillId="0" borderId="0" xfId="0" applyFont="1" applyAlignment="1">
      <alignment horizontal="center" vertical="center" wrapText="1"/>
    </xf>
    <xf numFmtId="49" fontId="1" fillId="0" borderId="21" xfId="0" applyNumberFormat="1" applyFont="1" applyBorder="1" applyAlignment="1">
      <alignment horizontal="center" vertical="center"/>
    </xf>
    <xf numFmtId="0" fontId="13" fillId="0" borderId="22" xfId="0" applyFont="1" applyBorder="1" applyAlignment="1">
      <alignment horizontal="left" vertical="center" wrapText="1"/>
    </xf>
    <xf numFmtId="0" fontId="13" fillId="0" borderId="16" xfId="0" applyFont="1" applyBorder="1" applyAlignment="1">
      <alignment horizontal="left" vertical="center" wrapText="1"/>
    </xf>
    <xf numFmtId="0" fontId="13" fillId="0" borderId="10" xfId="0" applyFont="1" applyBorder="1" applyAlignment="1">
      <alignment horizontal="left"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16" xfId="0" applyFont="1" applyBorder="1" applyAlignment="1">
      <alignment/>
    </xf>
    <xf numFmtId="0" fontId="16" fillId="0" borderId="17" xfId="0" applyFont="1" applyBorder="1" applyAlignment="1">
      <alignment/>
    </xf>
    <xf numFmtId="0" fontId="16" fillId="0" borderId="10" xfId="0" applyFont="1" applyBorder="1" applyAlignment="1">
      <alignment/>
    </xf>
    <xf numFmtId="0" fontId="16" fillId="0" borderId="24" xfId="0" applyFont="1" applyBorder="1" applyAlignment="1">
      <alignment/>
    </xf>
    <xf numFmtId="49" fontId="2" fillId="0" borderId="0" xfId="0" applyNumberFormat="1" applyFont="1" applyAlignment="1">
      <alignment/>
    </xf>
    <xf numFmtId="0" fontId="15" fillId="0" borderId="0" xfId="0" applyFont="1" applyAlignment="1">
      <alignment/>
    </xf>
    <xf numFmtId="0" fontId="1"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wrapText="1"/>
    </xf>
    <xf numFmtId="0" fontId="1" fillId="0" borderId="0" xfId="0" applyFont="1" applyAlignment="1">
      <alignment horizontal="center" vertical="center"/>
    </xf>
    <xf numFmtId="0" fontId="2" fillId="0" borderId="20" xfId="0" applyFont="1" applyBorder="1" applyAlignment="1">
      <alignment horizontal="center" vertical="center"/>
    </xf>
    <xf numFmtId="0" fontId="2" fillId="0" borderId="34" xfId="0" applyFont="1" applyBorder="1" applyAlignment="1">
      <alignment horizontal="left" vertical="center" wrapText="1"/>
    </xf>
    <xf numFmtId="0" fontId="2" fillId="0" borderId="13" xfId="0" applyFont="1" applyBorder="1" applyAlignment="1">
      <alignment horizontal="center" vertical="center"/>
    </xf>
    <xf numFmtId="0" fontId="2" fillId="0" borderId="13" xfId="0" applyFont="1" applyBorder="1" applyAlignment="1">
      <alignment horizontal="left"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31" xfId="0" applyFont="1" applyBorder="1" applyAlignment="1">
      <alignment/>
    </xf>
    <xf numFmtId="0" fontId="2" fillId="0" borderId="35" xfId="0" applyFont="1" applyBorder="1" applyAlignment="1">
      <alignment horizontal="center" vertical="center"/>
    </xf>
    <xf numFmtId="0" fontId="2" fillId="0" borderId="16" xfId="0" applyFont="1" applyBorder="1" applyAlignment="1">
      <alignment horizontal="center" vertical="center"/>
    </xf>
    <xf numFmtId="0" fontId="1" fillId="0" borderId="16" xfId="0" applyFont="1" applyBorder="1" applyAlignment="1">
      <alignment/>
    </xf>
    <xf numFmtId="0" fontId="1" fillId="0" borderId="26" xfId="0" applyFont="1" applyBorder="1" applyAlignment="1">
      <alignment/>
    </xf>
    <xf numFmtId="0" fontId="2" fillId="0" borderId="18" xfId="0" applyFont="1" applyBorder="1" applyAlignment="1">
      <alignment horizontal="center" vertical="center"/>
    </xf>
    <xf numFmtId="0" fontId="2" fillId="0" borderId="10" xfId="0" applyFont="1" applyBorder="1" applyAlignment="1">
      <alignment horizontal="center" vertical="center"/>
    </xf>
    <xf numFmtId="0" fontId="1" fillId="0" borderId="10" xfId="0" applyFont="1" applyBorder="1" applyAlignment="1">
      <alignment/>
    </xf>
    <xf numFmtId="0" fontId="1" fillId="0" borderId="19" xfId="0" applyFont="1" applyBorder="1" applyAlignment="1">
      <alignment/>
    </xf>
    <xf numFmtId="0" fontId="18" fillId="0" borderId="0" xfId="0" applyFont="1" applyAlignment="1">
      <alignment/>
    </xf>
    <xf numFmtId="0" fontId="1" fillId="0" borderId="0" xfId="0" applyFont="1" applyAlignment="1">
      <alignment horizontal="center" wrapText="1"/>
    </xf>
    <xf numFmtId="0" fontId="1" fillId="0" borderId="0" xfId="0" applyFont="1" applyAlignment="1">
      <alignment vertical="top"/>
    </xf>
    <xf numFmtId="49" fontId="1" fillId="0" borderId="0" xfId="0" applyNumberFormat="1" applyFont="1" applyAlignment="1">
      <alignment/>
    </xf>
    <xf numFmtId="0" fontId="2" fillId="0" borderId="1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1" xfId="0" applyFont="1" applyBorder="1" applyAlignment="1">
      <alignment/>
    </xf>
    <xf numFmtId="0" fontId="2" fillId="0" borderId="22" xfId="0" applyFont="1" applyBorder="1" applyAlignment="1">
      <alignment/>
    </xf>
    <xf numFmtId="0" fontId="1" fillId="0" borderId="22" xfId="0" applyFont="1" applyBorder="1" applyAlignment="1">
      <alignment/>
    </xf>
    <xf numFmtId="0" fontId="1" fillId="0" borderId="23" xfId="0" applyFont="1" applyBorder="1" applyAlignment="1">
      <alignment/>
    </xf>
    <xf numFmtId="0" fontId="1" fillId="0" borderId="15"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8" xfId="0" applyFont="1" applyBorder="1" applyAlignment="1">
      <alignment/>
    </xf>
    <xf numFmtId="0" fontId="19" fillId="0" borderId="32" xfId="0" applyFont="1" applyBorder="1" applyAlignment="1">
      <alignment/>
    </xf>
    <xf numFmtId="0" fontId="2" fillId="0" borderId="33" xfId="0" applyFont="1" applyBorder="1" applyAlignment="1">
      <alignment/>
    </xf>
    <xf numFmtId="0" fontId="19" fillId="0" borderId="29" xfId="0" applyFont="1" applyBorder="1" applyAlignment="1">
      <alignment/>
    </xf>
    <xf numFmtId="0" fontId="2" fillId="0" borderId="0" xfId="0" applyFont="1" applyFill="1" applyBorder="1" applyAlignment="1">
      <alignment/>
    </xf>
    <xf numFmtId="0" fontId="8" fillId="0" borderId="0" xfId="0" applyFont="1" applyAlignment="1">
      <alignment/>
    </xf>
    <xf numFmtId="49" fontId="8" fillId="0" borderId="0" xfId="0" applyNumberFormat="1" applyFont="1" applyAlignment="1">
      <alignment/>
    </xf>
    <xf numFmtId="0" fontId="11" fillId="0" borderId="0" xfId="0" applyFont="1" applyAlignment="1">
      <alignment/>
    </xf>
    <xf numFmtId="49" fontId="11" fillId="0" borderId="0" xfId="0" applyNumberFormat="1" applyFont="1" applyAlignment="1">
      <alignment/>
    </xf>
    <xf numFmtId="0" fontId="20" fillId="0" borderId="0" xfId="0" applyFont="1" applyAlignment="1">
      <alignment/>
    </xf>
    <xf numFmtId="0" fontId="11" fillId="0" borderId="0" xfId="0" applyFont="1" applyAlignment="1">
      <alignment horizontal="right"/>
    </xf>
    <xf numFmtId="0" fontId="11" fillId="0" borderId="36" xfId="0" applyFont="1" applyBorder="1" applyAlignment="1">
      <alignment horizontal="center" vertical="center" wrapText="1"/>
    </xf>
    <xf numFmtId="49" fontId="11" fillId="0" borderId="37" xfId="0" applyNumberFormat="1" applyFont="1" applyBorder="1" applyAlignment="1">
      <alignment horizontal="center" vertical="center" wrapText="1"/>
    </xf>
    <xf numFmtId="0" fontId="11" fillId="0" borderId="20" xfId="0" applyFont="1" applyBorder="1" applyAlignment="1">
      <alignment horizontal="center" vertical="center" wrapText="1"/>
    </xf>
    <xf numFmtId="0" fontId="11" fillId="0" borderId="33" xfId="0" applyFont="1" applyBorder="1" applyAlignment="1">
      <alignment horizontal="center" vertical="center" wrapText="1"/>
    </xf>
    <xf numFmtId="0" fontId="5" fillId="0" borderId="0" xfId="0" applyFont="1" applyAlignment="1">
      <alignment horizontal="center" vertical="center" wrapText="1"/>
    </xf>
    <xf numFmtId="0" fontId="11" fillId="0" borderId="38" xfId="0" applyFont="1" applyBorder="1" applyAlignment="1">
      <alignment horizontal="center" vertical="center" wrapText="1"/>
    </xf>
    <xf numFmtId="49" fontId="11" fillId="0" borderId="39" xfId="0" applyNumberFormat="1"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49" fontId="8" fillId="0" borderId="35" xfId="0" applyNumberFormat="1" applyFont="1" applyBorder="1" applyAlignment="1">
      <alignment horizontal="center" vertical="center"/>
    </xf>
    <xf numFmtId="0" fontId="8" fillId="0" borderId="16" xfId="0" applyFont="1" applyBorder="1" applyAlignment="1">
      <alignment/>
    </xf>
    <xf numFmtId="0" fontId="8" fillId="0" borderId="17" xfId="0" applyFont="1" applyBorder="1" applyAlignment="1">
      <alignment/>
    </xf>
    <xf numFmtId="49" fontId="8" fillId="33" borderId="18" xfId="0" applyNumberFormat="1" applyFont="1" applyFill="1" applyBorder="1" applyAlignment="1">
      <alignment horizontal="center" vertical="center"/>
    </xf>
    <xf numFmtId="0" fontId="8" fillId="34" borderId="40" xfId="0" applyFont="1" applyFill="1" applyBorder="1" applyAlignment="1">
      <alignment/>
    </xf>
    <xf numFmtId="0" fontId="8" fillId="0" borderId="22" xfId="0" applyFont="1" applyBorder="1" applyAlignment="1">
      <alignment/>
    </xf>
    <xf numFmtId="0" fontId="8" fillId="0" borderId="23" xfId="0" applyFont="1" applyBorder="1" applyAlignment="1">
      <alignment/>
    </xf>
    <xf numFmtId="0" fontId="8" fillId="34" borderId="10" xfId="0" applyFont="1" applyFill="1" applyBorder="1" applyAlignment="1">
      <alignment/>
    </xf>
    <xf numFmtId="0" fontId="8" fillId="0" borderId="40" xfId="0" applyFont="1" applyBorder="1" applyAlignment="1">
      <alignment/>
    </xf>
    <xf numFmtId="49" fontId="8" fillId="0" borderId="34" xfId="0" applyNumberFormat="1" applyFont="1" applyBorder="1" applyAlignment="1">
      <alignment horizontal="center" vertical="center"/>
    </xf>
    <xf numFmtId="0" fontId="8" fillId="0" borderId="26" xfId="0" applyFont="1" applyBorder="1" applyAlignment="1">
      <alignment/>
    </xf>
    <xf numFmtId="0" fontId="8" fillId="0" borderId="28" xfId="0" applyFont="1" applyBorder="1" applyAlignment="1">
      <alignment/>
    </xf>
    <xf numFmtId="0" fontId="8" fillId="34" borderId="30" xfId="0" applyFont="1" applyFill="1" applyBorder="1" applyAlignment="1">
      <alignment/>
    </xf>
    <xf numFmtId="0" fontId="8" fillId="33" borderId="24" xfId="0" applyFont="1" applyFill="1" applyBorder="1" applyAlignment="1">
      <alignment/>
    </xf>
    <xf numFmtId="0" fontId="22" fillId="0" borderId="0" xfId="0" applyFont="1" applyAlignment="1">
      <alignment/>
    </xf>
    <xf numFmtId="0" fontId="23" fillId="0" borderId="0" xfId="0" applyFont="1" applyAlignment="1">
      <alignment/>
    </xf>
    <xf numFmtId="0" fontId="22" fillId="0" borderId="41" xfId="0" applyFont="1" applyBorder="1" applyAlignment="1">
      <alignment/>
    </xf>
    <xf numFmtId="0" fontId="22" fillId="0" borderId="41" xfId="0" applyFont="1" applyBorder="1" applyAlignment="1">
      <alignment horizontal="right"/>
    </xf>
    <xf numFmtId="0" fontId="22" fillId="33" borderId="36" xfId="0" applyFont="1" applyFill="1" applyBorder="1" applyAlignment="1" applyProtection="1">
      <alignment horizontal="center" vertical="center" wrapText="1"/>
      <protection/>
    </xf>
    <xf numFmtId="49" fontId="25" fillId="33" borderId="42" xfId="0" applyNumberFormat="1" applyFont="1" applyFill="1" applyBorder="1" applyAlignment="1" applyProtection="1">
      <alignment horizontal="center" vertical="center" wrapText="1"/>
      <protection/>
    </xf>
    <xf numFmtId="49" fontId="25" fillId="33" borderId="36" xfId="0" applyNumberFormat="1" applyFont="1" applyFill="1" applyBorder="1" applyAlignment="1" applyProtection="1">
      <alignment horizontal="center" vertical="center" wrapText="1"/>
      <protection/>
    </xf>
    <xf numFmtId="0" fontId="22" fillId="0" borderId="0" xfId="0" applyFont="1" applyFill="1" applyBorder="1" applyAlignment="1">
      <alignment horizontal="center" vertical="center" wrapText="1"/>
    </xf>
    <xf numFmtId="0" fontId="22" fillId="0" borderId="43" xfId="0" applyFont="1" applyBorder="1" applyAlignment="1">
      <alignment horizontal="center" vertical="center"/>
    </xf>
    <xf numFmtId="3" fontId="22" fillId="0" borderId="44" xfId="0" applyNumberFormat="1" applyFont="1" applyBorder="1" applyAlignment="1">
      <alignment horizontal="right"/>
    </xf>
    <xf numFmtId="0" fontId="22" fillId="0" borderId="0" xfId="0" applyFont="1" applyBorder="1" applyAlignment="1">
      <alignment horizontal="right"/>
    </xf>
    <xf numFmtId="0" fontId="22" fillId="0" borderId="45" xfId="0" applyFont="1" applyBorder="1" applyAlignment="1">
      <alignment horizontal="center" vertical="center"/>
    </xf>
    <xf numFmtId="3" fontId="22" fillId="0" borderId="46" xfId="0" applyNumberFormat="1" applyFont="1" applyBorder="1" applyAlignment="1">
      <alignment horizontal="right"/>
    </xf>
    <xf numFmtId="0" fontId="22" fillId="33" borderId="47" xfId="0" applyFont="1" applyFill="1" applyBorder="1" applyAlignment="1">
      <alignment horizontal="right" vertical="center"/>
    </xf>
    <xf numFmtId="0" fontId="22" fillId="33" borderId="47" xfId="0" applyFont="1" applyFill="1" applyBorder="1" applyAlignment="1">
      <alignment/>
    </xf>
    <xf numFmtId="0" fontId="22" fillId="33" borderId="48" xfId="0" applyFont="1" applyFill="1" applyBorder="1" applyAlignment="1">
      <alignment/>
    </xf>
    <xf numFmtId="0" fontId="22" fillId="0" borderId="0" xfId="0" applyFont="1" applyBorder="1" applyAlignment="1">
      <alignment/>
    </xf>
    <xf numFmtId="0" fontId="22" fillId="0" borderId="19" xfId="0" applyFont="1" applyBorder="1" applyAlignment="1">
      <alignment horizontal="right"/>
    </xf>
    <xf numFmtId="0" fontId="22" fillId="0" borderId="0" xfId="0" applyFont="1" applyFill="1" applyBorder="1" applyAlignment="1">
      <alignment horizontal="right" vertical="center"/>
    </xf>
    <xf numFmtId="0" fontId="22" fillId="0" borderId="0" xfId="0" applyFont="1" applyFill="1" applyBorder="1" applyAlignment="1">
      <alignment/>
    </xf>
    <xf numFmtId="0" fontId="22" fillId="0" borderId="19" xfId="0" applyFont="1" applyFill="1" applyBorder="1" applyAlignment="1">
      <alignment/>
    </xf>
    <xf numFmtId="0" fontId="10" fillId="0" borderId="0" xfId="0" applyFont="1" applyAlignment="1">
      <alignment vertical="center"/>
    </xf>
    <xf numFmtId="49" fontId="25" fillId="33" borderId="49" xfId="0" applyNumberFormat="1" applyFont="1" applyFill="1" applyBorder="1" applyAlignment="1" applyProtection="1">
      <alignment horizontal="center" vertical="center" wrapText="1"/>
      <protection/>
    </xf>
    <xf numFmtId="49" fontId="25" fillId="33" borderId="24" xfId="0" applyNumberFormat="1" applyFont="1" applyFill="1" applyBorder="1" applyAlignment="1" applyProtection="1">
      <alignment horizontal="center" vertical="center" wrapText="1"/>
      <protection/>
    </xf>
    <xf numFmtId="0" fontId="22" fillId="0" borderId="38" xfId="0" applyFont="1" applyBorder="1" applyAlignment="1">
      <alignment horizontal="center" vertical="center"/>
    </xf>
    <xf numFmtId="3" fontId="22" fillId="33" borderId="50" xfId="0" applyNumberFormat="1" applyFont="1" applyFill="1" applyBorder="1" applyAlignment="1">
      <alignment/>
    </xf>
    <xf numFmtId="3" fontId="22" fillId="33" borderId="51" xfId="0" applyNumberFormat="1" applyFont="1" applyFill="1" applyBorder="1" applyAlignment="1">
      <alignment/>
    </xf>
    <xf numFmtId="0" fontId="0" fillId="0" borderId="52" xfId="0" applyBorder="1" applyAlignment="1">
      <alignment/>
    </xf>
    <xf numFmtId="0" fontId="14" fillId="0" borderId="0" xfId="55" applyFont="1">
      <alignment/>
      <protection/>
    </xf>
    <xf numFmtId="0" fontId="26" fillId="0" borderId="0" xfId="55" applyFont="1">
      <alignment/>
      <protection/>
    </xf>
    <xf numFmtId="0" fontId="26" fillId="0" borderId="0" xfId="55" applyFont="1" applyAlignment="1">
      <alignment horizontal="right"/>
      <protection/>
    </xf>
    <xf numFmtId="0" fontId="2" fillId="0" borderId="0" xfId="55" applyFont="1">
      <alignment/>
      <protection/>
    </xf>
    <xf numFmtId="0" fontId="10" fillId="0" borderId="0" xfId="55" applyFont="1">
      <alignment/>
      <protection/>
    </xf>
    <xf numFmtId="0" fontId="13" fillId="0" borderId="0" xfId="55" applyFont="1">
      <alignment/>
      <protection/>
    </xf>
    <xf numFmtId="0" fontId="14" fillId="0" borderId="0" xfId="55" applyFont="1" applyAlignment="1">
      <alignment vertical="center"/>
      <protection/>
    </xf>
    <xf numFmtId="0" fontId="13" fillId="0" borderId="0" xfId="55" applyFont="1" applyAlignment="1">
      <alignment horizontal="right"/>
      <protection/>
    </xf>
    <xf numFmtId="0" fontId="27" fillId="0" borderId="12" xfId="55" applyFont="1" applyBorder="1" applyAlignment="1">
      <alignment horizontal="center" vertical="center" wrapText="1"/>
      <protection/>
    </xf>
    <xf numFmtId="0" fontId="27" fillId="0" borderId="13" xfId="55" applyFont="1" applyBorder="1" applyAlignment="1">
      <alignment horizontal="center" vertical="center" wrapText="1"/>
      <protection/>
    </xf>
    <xf numFmtId="0" fontId="27" fillId="0" borderId="14" xfId="55" applyFont="1" applyBorder="1" applyAlignment="1">
      <alignment horizontal="center" vertical="center" wrapText="1"/>
      <protection/>
    </xf>
    <xf numFmtId="0" fontId="14" fillId="33" borderId="16" xfId="55" applyFont="1" applyFill="1" applyBorder="1" applyAlignment="1">
      <alignment vertical="center" wrapText="1"/>
      <protection/>
    </xf>
    <xf numFmtId="0" fontId="14" fillId="33" borderId="16" xfId="55" applyFont="1" applyFill="1" applyBorder="1" applyAlignment="1">
      <alignment horizontal="center" vertical="center" wrapText="1"/>
      <protection/>
    </xf>
    <xf numFmtId="0" fontId="27" fillId="0" borderId="15" xfId="55" applyFont="1" applyBorder="1" applyAlignment="1">
      <alignment vertical="center" wrapText="1"/>
      <protection/>
    </xf>
    <xf numFmtId="0" fontId="13" fillId="0" borderId="16" xfId="55" applyFont="1" applyBorder="1" applyAlignment="1">
      <alignment vertical="center" wrapText="1"/>
      <protection/>
    </xf>
    <xf numFmtId="0" fontId="13" fillId="0" borderId="16" xfId="55" applyFont="1" applyBorder="1" applyAlignment="1">
      <alignment horizontal="center" vertical="center" wrapText="1"/>
      <protection/>
    </xf>
    <xf numFmtId="0" fontId="27" fillId="33" borderId="15" xfId="55" applyFont="1" applyFill="1" applyBorder="1" applyAlignment="1">
      <alignment vertical="center" wrapText="1"/>
      <protection/>
    </xf>
    <xf numFmtId="0" fontId="13" fillId="0" borderId="26" xfId="55" applyFont="1" applyBorder="1" applyAlignment="1">
      <alignment horizontal="center" vertical="center" wrapText="1"/>
      <protection/>
    </xf>
    <xf numFmtId="0" fontId="13" fillId="0" borderId="16" xfId="55" applyFont="1" applyBorder="1" applyAlignment="1">
      <alignment horizontal="left" vertical="center" wrapText="1"/>
      <protection/>
    </xf>
    <xf numFmtId="0" fontId="13" fillId="0" borderId="26" xfId="55" applyFont="1" applyBorder="1" applyAlignment="1">
      <alignment vertical="center" wrapText="1"/>
      <protection/>
    </xf>
    <xf numFmtId="0" fontId="14" fillId="33" borderId="26" xfId="55" applyFont="1" applyFill="1" applyBorder="1" applyAlignment="1">
      <alignment horizontal="center" vertical="center" wrapText="1"/>
      <protection/>
    </xf>
    <xf numFmtId="0" fontId="27" fillId="0" borderId="18" xfId="55" applyFont="1" applyBorder="1" applyAlignment="1">
      <alignment vertical="center" wrapText="1"/>
      <protection/>
    </xf>
    <xf numFmtId="0" fontId="13" fillId="0" borderId="10" xfId="55" applyFont="1" applyBorder="1" applyAlignment="1">
      <alignment vertical="center" wrapText="1"/>
      <protection/>
    </xf>
    <xf numFmtId="0" fontId="13" fillId="0" borderId="10" xfId="55" applyFont="1" applyBorder="1" applyAlignment="1">
      <alignment horizontal="center" vertical="center" wrapText="1"/>
      <protection/>
    </xf>
    <xf numFmtId="0" fontId="10" fillId="0" borderId="0" xfId="55" applyFont="1" applyAlignment="1">
      <alignment vertical="top"/>
      <protection/>
    </xf>
    <xf numFmtId="0" fontId="10" fillId="0" borderId="0" xfId="55" applyFont="1">
      <alignment/>
      <protection/>
    </xf>
    <xf numFmtId="0" fontId="10" fillId="0" borderId="0" xfId="55" applyFont="1" applyAlignment="1">
      <alignment horizontal="center"/>
      <protection/>
    </xf>
    <xf numFmtId="0" fontId="13" fillId="0" borderId="0" xfId="55" applyFont="1" applyAlignment="1">
      <alignment wrapText="1"/>
      <protection/>
    </xf>
    <xf numFmtId="4" fontId="2" fillId="33" borderId="17" xfId="0" applyNumberFormat="1" applyFont="1" applyFill="1" applyBorder="1" applyAlignment="1">
      <alignment horizontal="center" wrapText="1"/>
    </xf>
    <xf numFmtId="4" fontId="2" fillId="35" borderId="17" xfId="0" applyNumberFormat="1" applyFont="1" applyFill="1" applyBorder="1" applyAlignment="1">
      <alignment horizontal="center" wrapText="1"/>
    </xf>
    <xf numFmtId="4" fontId="2" fillId="35" borderId="17" xfId="0" applyNumberFormat="1" applyFont="1" applyFill="1" applyBorder="1" applyAlignment="1">
      <alignment horizontal="center" wrapText="1"/>
    </xf>
    <xf numFmtId="4" fontId="2" fillId="35" borderId="17" xfId="0" applyNumberFormat="1" applyFont="1" applyFill="1" applyBorder="1" applyAlignment="1">
      <alignment horizontal="center" vertical="center" wrapText="1"/>
    </xf>
    <xf numFmtId="4" fontId="2" fillId="35" borderId="17" xfId="0" applyNumberFormat="1" applyFont="1" applyFill="1" applyBorder="1" applyAlignment="1">
      <alignment horizontal="center" vertical="center" wrapText="1"/>
    </xf>
    <xf numFmtId="3" fontId="2" fillId="0" borderId="16" xfId="0" applyNumberFormat="1" applyFont="1" applyBorder="1" applyAlignment="1">
      <alignment horizontal="right"/>
    </xf>
    <xf numFmtId="3" fontId="6" fillId="0" borderId="16" xfId="0" applyNumberFormat="1" applyFont="1" applyBorder="1" applyAlignment="1">
      <alignment horizontal="right" vertical="center" wrapText="1"/>
    </xf>
    <xf numFmtId="4" fontId="6" fillId="0" borderId="17" xfId="0" applyNumberFormat="1" applyFont="1" applyFill="1" applyBorder="1" applyAlignment="1">
      <alignment horizontal="center" vertical="center"/>
    </xf>
    <xf numFmtId="4" fontId="5" fillId="0" borderId="17" xfId="0" applyNumberFormat="1" applyFont="1" applyFill="1" applyBorder="1" applyAlignment="1">
      <alignment horizontal="center" vertical="center"/>
    </xf>
    <xf numFmtId="3" fontId="6" fillId="0" borderId="16" xfId="0" applyNumberFormat="1" applyFont="1" applyBorder="1" applyAlignment="1">
      <alignment horizontal="right" vertical="center"/>
    </xf>
    <xf numFmtId="3" fontId="6" fillId="0" borderId="10" xfId="0" applyNumberFormat="1" applyFont="1" applyBorder="1" applyAlignment="1">
      <alignment horizontal="right" vertical="center"/>
    </xf>
    <xf numFmtId="4" fontId="6" fillId="0" borderId="24" xfId="0" applyNumberFormat="1" applyFont="1" applyFill="1" applyBorder="1" applyAlignment="1">
      <alignment horizontal="center" vertical="center"/>
    </xf>
    <xf numFmtId="3" fontId="5" fillId="0" borderId="16" xfId="0" applyNumberFormat="1" applyFont="1" applyBorder="1" applyAlignment="1">
      <alignment vertical="center" wrapText="1"/>
    </xf>
    <xf numFmtId="3" fontId="5" fillId="0" borderId="16" xfId="0" applyNumberFormat="1" applyFont="1" applyBorder="1" applyAlignment="1">
      <alignment/>
    </xf>
    <xf numFmtId="3" fontId="5" fillId="0" borderId="16" xfId="0" applyNumberFormat="1" applyFont="1" applyFill="1" applyBorder="1" applyAlignment="1">
      <alignment vertical="center" wrapText="1"/>
    </xf>
    <xf numFmtId="3" fontId="5" fillId="0" borderId="10" xfId="0" applyNumberFormat="1" applyFont="1" applyFill="1" applyBorder="1" applyAlignment="1">
      <alignment vertical="center" wrapText="1"/>
    </xf>
    <xf numFmtId="0" fontId="1" fillId="0" borderId="53" xfId="0" applyFont="1" applyBorder="1" applyAlignment="1">
      <alignment horizontal="justify" vertical="top" wrapText="1"/>
    </xf>
    <xf numFmtId="0" fontId="1" fillId="0" borderId="53" xfId="0" applyFont="1" applyBorder="1" applyAlignment="1">
      <alignment horizontal="center" vertical="center" wrapText="1"/>
    </xf>
    <xf numFmtId="0" fontId="1" fillId="0" borderId="53" xfId="0" applyFont="1" applyBorder="1" applyAlignment="1">
      <alignment horizontal="center" vertical="top" wrapText="1"/>
    </xf>
    <xf numFmtId="3" fontId="1" fillId="0" borderId="16" xfId="0" applyNumberFormat="1" applyFont="1" applyBorder="1" applyAlignment="1">
      <alignment horizontal="center"/>
    </xf>
    <xf numFmtId="4" fontId="13" fillId="0" borderId="22" xfId="0" applyNumberFormat="1" applyFont="1" applyBorder="1" applyAlignment="1">
      <alignment horizontal="left" vertical="center" wrapText="1"/>
    </xf>
    <xf numFmtId="4" fontId="13" fillId="0" borderId="22" xfId="0" applyNumberFormat="1" applyFont="1" applyBorder="1" applyAlignment="1">
      <alignment vertical="center" wrapText="1"/>
    </xf>
    <xf numFmtId="4" fontId="13" fillId="0" borderId="23" xfId="0" applyNumberFormat="1" applyFont="1" applyBorder="1" applyAlignment="1">
      <alignment vertical="center" wrapText="1"/>
    </xf>
    <xf numFmtId="4" fontId="13" fillId="0" borderId="16" xfId="0" applyNumberFormat="1" applyFont="1" applyBorder="1" applyAlignment="1">
      <alignment horizontal="center" vertical="center" wrapText="1"/>
    </xf>
    <xf numFmtId="4" fontId="13" fillId="0" borderId="17" xfId="0" applyNumberFormat="1" applyFont="1" applyBorder="1" applyAlignment="1">
      <alignment horizontal="center" vertical="center" wrapText="1"/>
    </xf>
    <xf numFmtId="4" fontId="13" fillId="0" borderId="10" xfId="0" applyNumberFormat="1" applyFont="1" applyBorder="1" applyAlignment="1">
      <alignment horizontal="left" vertical="center" wrapText="1"/>
    </xf>
    <xf numFmtId="4" fontId="13" fillId="0" borderId="10" xfId="0" applyNumberFormat="1" applyFont="1" applyBorder="1" applyAlignment="1">
      <alignment horizontal="center" vertical="center" wrapText="1"/>
    </xf>
    <xf numFmtId="4" fontId="13" fillId="0" borderId="24" xfId="0" applyNumberFormat="1" applyFont="1" applyBorder="1" applyAlignment="1">
      <alignment horizontal="center" vertical="center" wrapText="1"/>
    </xf>
    <xf numFmtId="0" fontId="68" fillId="0" borderId="53" xfId="0" applyFont="1" applyBorder="1" applyAlignment="1">
      <alignment/>
    </xf>
    <xf numFmtId="3" fontId="2" fillId="0" borderId="10" xfId="0" applyNumberFormat="1" applyFont="1" applyBorder="1" applyAlignment="1">
      <alignment/>
    </xf>
    <xf numFmtId="3" fontId="2" fillId="0" borderId="51" xfId="0" applyNumberFormat="1" applyFont="1" applyBorder="1" applyAlignment="1">
      <alignment/>
    </xf>
    <xf numFmtId="49" fontId="8" fillId="0" borderId="54" xfId="0" applyNumberFormat="1" applyFont="1" applyBorder="1" applyAlignment="1">
      <alignment horizontal="center" vertical="center"/>
    </xf>
    <xf numFmtId="0" fontId="5" fillId="36" borderId="54" xfId="0" applyFont="1" applyFill="1" applyBorder="1" applyAlignment="1">
      <alignment/>
    </xf>
    <xf numFmtId="4" fontId="8" fillId="36" borderId="54" xfId="0" applyNumberFormat="1" applyFont="1" applyFill="1" applyBorder="1" applyAlignment="1">
      <alignment/>
    </xf>
    <xf numFmtId="4" fontId="8" fillId="36" borderId="55" xfId="0" applyNumberFormat="1" applyFont="1" applyFill="1" applyBorder="1" applyAlignment="1">
      <alignment/>
    </xf>
    <xf numFmtId="49" fontId="8" fillId="0" borderId="53" xfId="0" applyNumberFormat="1" applyFont="1" applyBorder="1" applyAlignment="1">
      <alignment horizontal="center" vertical="center"/>
    </xf>
    <xf numFmtId="0" fontId="5" fillId="36" borderId="56" xfId="0" applyFont="1" applyFill="1" applyBorder="1" applyAlignment="1">
      <alignment/>
    </xf>
    <xf numFmtId="4" fontId="8" fillId="36" borderId="56" xfId="0" applyNumberFormat="1" applyFont="1" applyFill="1" applyBorder="1" applyAlignment="1">
      <alignment/>
    </xf>
    <xf numFmtId="4" fontId="8" fillId="36" borderId="57" xfId="0" applyNumberFormat="1" applyFont="1" applyFill="1" applyBorder="1" applyAlignment="1">
      <alignment/>
    </xf>
    <xf numFmtId="0" fontId="5" fillId="36" borderId="53" xfId="0" applyFont="1" applyFill="1" applyBorder="1" applyAlignment="1">
      <alignment/>
    </xf>
    <xf numFmtId="4" fontId="8" fillId="36" borderId="53" xfId="0" applyNumberFormat="1" applyFont="1" applyFill="1" applyBorder="1" applyAlignment="1">
      <alignment/>
    </xf>
    <xf numFmtId="4" fontId="8" fillId="36" borderId="58" xfId="0" applyNumberFormat="1" applyFont="1" applyFill="1" applyBorder="1" applyAlignment="1">
      <alignment/>
    </xf>
    <xf numFmtId="49" fontId="8" fillId="0" borderId="58" xfId="0" applyNumberFormat="1" applyFont="1" applyBorder="1" applyAlignment="1">
      <alignment horizontal="center" vertical="center"/>
    </xf>
    <xf numFmtId="49" fontId="8" fillId="0" borderId="59" xfId="0" applyNumberFormat="1" applyFont="1" applyBorder="1" applyAlignment="1">
      <alignment horizontal="center" vertical="center"/>
    </xf>
    <xf numFmtId="0" fontId="5" fillId="36" borderId="60" xfId="0" applyFont="1" applyFill="1" applyBorder="1" applyAlignment="1">
      <alignment/>
    </xf>
    <xf numFmtId="0" fontId="5" fillId="36" borderId="59" xfId="0" applyFont="1" applyFill="1" applyBorder="1" applyAlignment="1">
      <alignment/>
    </xf>
    <xf numFmtId="4" fontId="8" fillId="36" borderId="59" xfId="0" applyNumberFormat="1" applyFont="1" applyFill="1" applyBorder="1" applyAlignment="1">
      <alignment/>
    </xf>
    <xf numFmtId="4" fontId="8" fillId="34" borderId="40" xfId="0" applyNumberFormat="1" applyFont="1" applyFill="1" applyBorder="1" applyAlignment="1">
      <alignment/>
    </xf>
    <xf numFmtId="4" fontId="11" fillId="33" borderId="61" xfId="0" applyNumberFormat="1" applyFont="1" applyFill="1" applyBorder="1" applyAlignment="1">
      <alignment/>
    </xf>
    <xf numFmtId="0" fontId="1" fillId="0" borderId="62"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64" xfId="0" applyFont="1" applyBorder="1" applyAlignment="1">
      <alignment horizontal="center" vertical="center" wrapText="1"/>
    </xf>
    <xf numFmtId="0" fontId="2" fillId="0" borderId="26"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9" fillId="0" borderId="66" xfId="0" applyFont="1" applyBorder="1" applyAlignment="1">
      <alignment vertical="center" wrapText="1"/>
    </xf>
    <xf numFmtId="0" fontId="10" fillId="0" borderId="67" xfId="0" applyFont="1" applyBorder="1" applyAlignment="1">
      <alignment horizontal="center" vertical="center" wrapText="1"/>
    </xf>
    <xf numFmtId="3" fontId="2" fillId="0" borderId="67" xfId="0" applyNumberFormat="1" applyFont="1" applyBorder="1" applyAlignment="1">
      <alignment horizontal="right" vertical="center" wrapText="1"/>
    </xf>
    <xf numFmtId="3" fontId="2" fillId="0" borderId="68" xfId="0" applyNumberFormat="1" applyFont="1" applyBorder="1" applyAlignment="1">
      <alignment horizontal="center" vertical="center" wrapText="1"/>
    </xf>
    <xf numFmtId="0" fontId="9" fillId="0" borderId="69" xfId="0" applyFont="1" applyBorder="1" applyAlignment="1">
      <alignment vertical="center" wrapText="1"/>
    </xf>
    <xf numFmtId="0" fontId="10" fillId="0" borderId="69" xfId="0" applyFont="1" applyBorder="1" applyAlignment="1">
      <alignment vertical="center" wrapText="1"/>
    </xf>
    <xf numFmtId="0" fontId="9" fillId="0" borderId="70" xfId="0" applyFont="1" applyBorder="1" applyAlignment="1">
      <alignment vertical="center" wrapText="1"/>
    </xf>
    <xf numFmtId="0" fontId="10" fillId="0" borderId="71" xfId="0" applyFont="1" applyBorder="1" applyAlignment="1">
      <alignment horizontal="center" vertical="center" wrapText="1"/>
    </xf>
    <xf numFmtId="3" fontId="23" fillId="33" borderId="47" xfId="0" applyNumberFormat="1" applyFont="1" applyFill="1" applyBorder="1" applyAlignment="1">
      <alignment/>
    </xf>
    <xf numFmtId="3" fontId="23" fillId="33" borderId="50" xfId="0" applyNumberFormat="1" applyFont="1" applyFill="1" applyBorder="1" applyAlignment="1">
      <alignment/>
    </xf>
    <xf numFmtId="3" fontId="23" fillId="33" borderId="29" xfId="0" applyNumberFormat="1" applyFont="1" applyFill="1" applyBorder="1" applyAlignment="1">
      <alignment/>
    </xf>
    <xf numFmtId="3" fontId="23" fillId="33" borderId="51" xfId="0" applyNumberFormat="1" applyFont="1" applyFill="1" applyBorder="1" applyAlignment="1">
      <alignment/>
    </xf>
    <xf numFmtId="3" fontId="1" fillId="0" borderId="49" xfId="0" applyNumberFormat="1" applyFont="1" applyBorder="1" applyAlignment="1">
      <alignment horizontal="center" vertical="center"/>
    </xf>
    <xf numFmtId="3" fontId="1" fillId="0" borderId="30" xfId="0" applyNumberFormat="1" applyFont="1" applyBorder="1" applyAlignment="1">
      <alignment horizontal="center" vertical="center"/>
    </xf>
    <xf numFmtId="3" fontId="2" fillId="36" borderId="16" xfId="0" applyNumberFormat="1" applyFont="1" applyFill="1" applyBorder="1" applyAlignment="1">
      <alignment horizontal="right" vertical="center" wrapText="1"/>
    </xf>
    <xf numFmtId="3" fontId="1" fillId="36" borderId="16" xfId="0" applyNumberFormat="1" applyFont="1" applyFill="1" applyBorder="1" applyAlignment="1">
      <alignment horizontal="right" vertical="center" wrapText="1"/>
    </xf>
    <xf numFmtId="3" fontId="1" fillId="36" borderId="16" xfId="0" applyNumberFormat="1" applyFont="1" applyFill="1" applyBorder="1" applyAlignment="1">
      <alignment horizontal="right"/>
    </xf>
    <xf numFmtId="3" fontId="2" fillId="36" borderId="16" xfId="0" applyNumberFormat="1" applyFont="1" applyFill="1" applyBorder="1" applyAlignment="1">
      <alignment horizontal="right"/>
    </xf>
    <xf numFmtId="3" fontId="1" fillId="37" borderId="16" xfId="0" applyNumberFormat="1" applyFont="1" applyFill="1" applyBorder="1" applyAlignment="1">
      <alignment horizontal="right"/>
    </xf>
    <xf numFmtId="3" fontId="1" fillId="36" borderId="10" xfId="0" applyNumberFormat="1" applyFont="1" applyFill="1" applyBorder="1" applyAlignment="1">
      <alignment horizontal="right"/>
    </xf>
    <xf numFmtId="3" fontId="2" fillId="38" borderId="16" xfId="0" applyNumberFormat="1" applyFont="1" applyFill="1" applyBorder="1" applyAlignment="1">
      <alignment horizontal="right" wrapText="1"/>
    </xf>
    <xf numFmtId="3" fontId="2" fillId="38" borderId="16" xfId="0" applyNumberFormat="1" applyFont="1" applyFill="1" applyBorder="1" applyAlignment="1">
      <alignment horizontal="right" vertical="center" wrapText="1"/>
    </xf>
    <xf numFmtId="3" fontId="2" fillId="38" borderId="16" xfId="0" applyNumberFormat="1" applyFont="1" applyFill="1" applyBorder="1" applyAlignment="1">
      <alignment horizontal="right"/>
    </xf>
    <xf numFmtId="3" fontId="5" fillId="36" borderId="16" xfId="0" applyNumberFormat="1" applyFont="1" applyFill="1" applyBorder="1" applyAlignment="1">
      <alignment vertical="center" wrapText="1"/>
    </xf>
    <xf numFmtId="3" fontId="5" fillId="36" borderId="10" xfId="0" applyNumberFormat="1" applyFont="1" applyFill="1" applyBorder="1" applyAlignment="1">
      <alignment vertical="center" wrapText="1"/>
    </xf>
    <xf numFmtId="4" fontId="13" fillId="36" borderId="16" xfId="0" applyNumberFormat="1" applyFont="1" applyFill="1" applyBorder="1" applyAlignment="1">
      <alignment horizontal="center" vertical="center" wrapText="1"/>
    </xf>
    <xf numFmtId="3" fontId="1" fillId="0" borderId="30" xfId="0" applyNumberFormat="1" applyFont="1" applyBorder="1" applyAlignment="1">
      <alignment horizontal="center"/>
    </xf>
    <xf numFmtId="3" fontId="28" fillId="36" borderId="16" xfId="55" applyNumberFormat="1" applyFont="1" applyFill="1" applyBorder="1" applyAlignment="1">
      <alignment vertical="center" wrapText="1"/>
      <protection/>
    </xf>
    <xf numFmtId="3" fontId="28" fillId="36" borderId="17" xfId="55" applyNumberFormat="1" applyFont="1" applyFill="1" applyBorder="1" applyAlignment="1">
      <alignment vertical="center" wrapText="1"/>
      <protection/>
    </xf>
    <xf numFmtId="3" fontId="28" fillId="36" borderId="16" xfId="55" applyNumberFormat="1" applyFont="1" applyFill="1" applyBorder="1" applyAlignment="1">
      <alignment horizontal="center" vertical="center" wrapText="1"/>
      <protection/>
    </xf>
    <xf numFmtId="3" fontId="13" fillId="36" borderId="16" xfId="55" applyNumberFormat="1" applyFont="1" applyFill="1" applyBorder="1" applyAlignment="1">
      <alignment vertical="center" wrapText="1"/>
      <protection/>
    </xf>
    <xf numFmtId="3" fontId="13" fillId="36" borderId="10" xfId="55" applyNumberFormat="1" applyFont="1" applyFill="1" applyBorder="1" applyAlignment="1">
      <alignment vertical="center" wrapText="1"/>
      <protection/>
    </xf>
    <xf numFmtId="3" fontId="28" fillId="36" borderId="10" xfId="55" applyNumberFormat="1" applyFont="1" applyFill="1" applyBorder="1" applyAlignment="1">
      <alignment vertical="center" wrapText="1"/>
      <protection/>
    </xf>
    <xf numFmtId="3" fontId="28" fillId="36" borderId="24" xfId="55" applyNumberFormat="1" applyFont="1" applyFill="1" applyBorder="1" applyAlignment="1">
      <alignment vertical="center" wrapText="1"/>
      <protection/>
    </xf>
    <xf numFmtId="3" fontId="28" fillId="38" borderId="16" xfId="55" applyNumberFormat="1" applyFont="1" applyFill="1" applyBorder="1" applyAlignment="1">
      <alignment vertical="center" wrapText="1"/>
      <protection/>
    </xf>
    <xf numFmtId="3" fontId="28" fillId="38" borderId="17" xfId="55" applyNumberFormat="1" applyFont="1" applyFill="1" applyBorder="1" applyAlignment="1">
      <alignment vertical="center" wrapText="1"/>
      <protection/>
    </xf>
    <xf numFmtId="3" fontId="33" fillId="38" borderId="16" xfId="55" applyNumberFormat="1" applyFont="1" applyFill="1" applyBorder="1" applyAlignment="1">
      <alignment vertical="center" wrapText="1"/>
      <protection/>
    </xf>
    <xf numFmtId="3" fontId="33" fillId="38" borderId="17" xfId="55" applyNumberFormat="1" applyFont="1" applyFill="1" applyBorder="1" applyAlignment="1">
      <alignment vertical="center" wrapText="1"/>
      <protection/>
    </xf>
    <xf numFmtId="4" fontId="2" fillId="35" borderId="17" xfId="0" applyNumberFormat="1" applyFont="1" applyFill="1" applyBorder="1" applyAlignment="1">
      <alignment horizontal="center" vertical="center" wrapText="1"/>
    </xf>
    <xf numFmtId="0" fontId="68" fillId="0" borderId="53" xfId="0" applyFont="1" applyBorder="1" applyAlignment="1">
      <alignment/>
    </xf>
    <xf numFmtId="0" fontId="16" fillId="0" borderId="35" xfId="0" applyFont="1" applyBorder="1" applyAlignment="1">
      <alignment/>
    </xf>
    <xf numFmtId="0" fontId="13" fillId="0" borderId="35" xfId="0" applyFont="1" applyBorder="1" applyAlignment="1">
      <alignment horizontal="center" vertical="center" wrapText="1"/>
    </xf>
    <xf numFmtId="0" fontId="16" fillId="0" borderId="35" xfId="0" applyFont="1" applyBorder="1" applyAlignment="1">
      <alignment horizontal="center" vertical="center"/>
    </xf>
    <xf numFmtId="0" fontId="16" fillId="0" borderId="49" xfId="0" applyFont="1" applyBorder="1" applyAlignment="1">
      <alignment/>
    </xf>
    <xf numFmtId="0" fontId="13" fillId="0" borderId="72" xfId="0" applyFont="1" applyBorder="1" applyAlignment="1">
      <alignment horizontal="center" vertical="center" wrapText="1"/>
    </xf>
    <xf numFmtId="0" fontId="16" fillId="0" borderId="72" xfId="0" applyFont="1" applyBorder="1" applyAlignment="1">
      <alignment horizontal="center" vertical="center"/>
    </xf>
    <xf numFmtId="0" fontId="68" fillId="0" borderId="73" xfId="0" applyFont="1" applyBorder="1" applyAlignment="1">
      <alignment horizontal="center" vertical="center" wrapText="1"/>
    </xf>
    <xf numFmtId="3" fontId="68" fillId="0" borderId="74" xfId="0" applyNumberFormat="1" applyFont="1" applyBorder="1" applyAlignment="1">
      <alignment/>
    </xf>
    <xf numFmtId="0" fontId="16" fillId="0" borderId="69" xfId="0" applyFont="1" applyBorder="1" applyAlignment="1">
      <alignment horizontal="center" vertical="center" wrapText="1"/>
    </xf>
    <xf numFmtId="0" fontId="16" fillId="0" borderId="72" xfId="0" applyFont="1" applyBorder="1" applyAlignment="1">
      <alignment/>
    </xf>
    <xf numFmtId="0" fontId="16" fillId="0" borderId="70" xfId="0" applyFont="1" applyBorder="1" applyAlignment="1">
      <alignment horizontal="center" vertical="center" wrapText="1"/>
    </xf>
    <xf numFmtId="0" fontId="16" fillId="0" borderId="71" xfId="0" applyFont="1" applyBorder="1" applyAlignment="1">
      <alignment/>
    </xf>
    <xf numFmtId="0" fontId="16" fillId="0" borderId="75" xfId="0" applyFont="1" applyBorder="1" applyAlignment="1">
      <alignment/>
    </xf>
    <xf numFmtId="0" fontId="68" fillId="0" borderId="76" xfId="0" applyFont="1" applyBorder="1" applyAlignment="1">
      <alignment/>
    </xf>
    <xf numFmtId="0" fontId="13" fillId="0" borderId="69" xfId="0" applyFont="1" applyBorder="1" applyAlignment="1">
      <alignment horizontal="center" vertical="center" wrapText="1"/>
    </xf>
    <xf numFmtId="0" fontId="16" fillId="0" borderId="69" xfId="0" applyFont="1" applyBorder="1" applyAlignment="1">
      <alignment horizontal="center" vertical="center"/>
    </xf>
    <xf numFmtId="0" fontId="16" fillId="0" borderId="69" xfId="0" applyFont="1" applyBorder="1" applyAlignment="1">
      <alignment/>
    </xf>
    <xf numFmtId="0" fontId="16" fillId="0" borderId="70" xfId="0" applyFont="1" applyBorder="1" applyAlignment="1">
      <alignment/>
    </xf>
    <xf numFmtId="3" fontId="1" fillId="36" borderId="77" xfId="0" applyNumberFormat="1" applyFont="1" applyFill="1" applyBorder="1" applyAlignment="1">
      <alignment horizontal="right"/>
    </xf>
    <xf numFmtId="4" fontId="2" fillId="33" borderId="17" xfId="0" applyNumberFormat="1" applyFont="1" applyFill="1" applyBorder="1" applyAlignment="1">
      <alignment horizontal="center" vertical="center" wrapText="1"/>
    </xf>
    <xf numFmtId="3" fontId="2" fillId="38" borderId="77" xfId="0" applyNumberFormat="1" applyFont="1" applyFill="1" applyBorder="1" applyAlignment="1">
      <alignment horizontal="right"/>
    </xf>
    <xf numFmtId="3" fontId="5" fillId="36" borderId="16" xfId="0" applyNumberFormat="1" applyFont="1" applyFill="1" applyBorder="1" applyAlignment="1">
      <alignment horizontal="right" vertical="center"/>
    </xf>
    <xf numFmtId="3" fontId="5" fillId="36" borderId="16" xfId="0" applyNumberFormat="1" applyFont="1" applyFill="1" applyBorder="1" applyAlignment="1">
      <alignment horizontal="right"/>
    </xf>
    <xf numFmtId="3" fontId="5" fillId="36" borderId="16" xfId="0" applyNumberFormat="1" applyFont="1" applyFill="1" applyBorder="1" applyAlignment="1">
      <alignment horizontal="right" vertical="center" wrapText="1"/>
    </xf>
    <xf numFmtId="3" fontId="6" fillId="36" borderId="16" xfId="0" applyNumberFormat="1" applyFont="1" applyFill="1" applyBorder="1" applyAlignment="1">
      <alignment horizontal="right" vertical="center"/>
    </xf>
    <xf numFmtId="3" fontId="6" fillId="36" borderId="10" xfId="0" applyNumberFormat="1" applyFont="1" applyFill="1" applyBorder="1" applyAlignment="1">
      <alignment horizontal="right" vertical="center"/>
    </xf>
    <xf numFmtId="4" fontId="13" fillId="36" borderId="10" xfId="0" applyNumberFormat="1" applyFont="1" applyFill="1" applyBorder="1" applyAlignment="1">
      <alignment horizontal="center" vertical="center" wrapText="1"/>
    </xf>
    <xf numFmtId="4" fontId="8" fillId="0" borderId="13" xfId="0" applyNumberFormat="1" applyFont="1" applyBorder="1" applyAlignment="1">
      <alignment/>
    </xf>
    <xf numFmtId="4" fontId="8" fillId="0" borderId="16" xfId="0" applyNumberFormat="1" applyFont="1" applyBorder="1" applyAlignment="1">
      <alignment/>
    </xf>
    <xf numFmtId="4" fontId="8" fillId="0" borderId="14" xfId="0" applyNumberFormat="1" applyFont="1" applyBorder="1" applyAlignment="1">
      <alignment/>
    </xf>
    <xf numFmtId="0" fontId="1" fillId="36" borderId="16" xfId="0" applyFont="1" applyFill="1" applyBorder="1" applyAlignment="1">
      <alignment/>
    </xf>
    <xf numFmtId="3" fontId="2" fillId="36" borderId="16" xfId="0" applyNumberFormat="1" applyFont="1" applyFill="1" applyBorder="1" applyAlignment="1">
      <alignment horizontal="right" wrapText="1"/>
    </xf>
    <xf numFmtId="3" fontId="1" fillId="36" borderId="16" xfId="0" applyNumberFormat="1" applyFont="1" applyFill="1" applyBorder="1" applyAlignment="1">
      <alignment horizontal="right" wrapText="1"/>
    </xf>
    <xf numFmtId="3" fontId="2" fillId="36" borderId="71" xfId="0" applyNumberFormat="1" applyFont="1" applyFill="1" applyBorder="1" applyAlignment="1">
      <alignment horizontal="right"/>
    </xf>
    <xf numFmtId="3" fontId="1" fillId="36" borderId="16" xfId="0" applyNumberFormat="1" applyFont="1" applyFill="1" applyBorder="1" applyAlignment="1">
      <alignment horizontal="center" vertical="center" wrapText="1"/>
    </xf>
    <xf numFmtId="3" fontId="1" fillId="36" borderId="16" xfId="0" applyNumberFormat="1" applyFont="1" applyFill="1" applyBorder="1" applyAlignment="1">
      <alignment horizontal="center"/>
    </xf>
    <xf numFmtId="3" fontId="1" fillId="0" borderId="10" xfId="0" applyNumberFormat="1" applyFont="1" applyBorder="1" applyAlignment="1">
      <alignment horizontal="center"/>
    </xf>
    <xf numFmtId="0" fontId="2" fillId="0" borderId="78" xfId="0" applyFont="1" applyBorder="1" applyAlignment="1">
      <alignment horizontal="center" vertical="center"/>
    </xf>
    <xf numFmtId="3" fontId="7" fillId="36" borderId="16" xfId="0" applyNumberFormat="1" applyFont="1" applyFill="1" applyBorder="1" applyAlignment="1">
      <alignment horizontal="right" vertical="center" wrapText="1"/>
    </xf>
    <xf numFmtId="3" fontId="8" fillId="36" borderId="13" xfId="0" applyNumberFormat="1" applyFont="1" applyFill="1" applyBorder="1" applyAlignment="1">
      <alignment horizontal="right" vertical="center"/>
    </xf>
    <xf numFmtId="3" fontId="8" fillId="36" borderId="16" xfId="0" applyNumberFormat="1" applyFont="1" applyFill="1" applyBorder="1" applyAlignment="1">
      <alignment horizontal="right" vertical="center" wrapText="1"/>
    </xf>
    <xf numFmtId="3" fontId="6" fillId="36" borderId="16" xfId="0" applyNumberFormat="1" applyFont="1" applyFill="1" applyBorder="1" applyAlignment="1">
      <alignment horizontal="right" vertical="center" wrapText="1"/>
    </xf>
    <xf numFmtId="3" fontId="1" fillId="36" borderId="16" xfId="0" applyNumberFormat="1" applyFont="1" applyFill="1" applyBorder="1" applyAlignment="1">
      <alignment/>
    </xf>
    <xf numFmtId="0" fontId="1" fillId="36" borderId="17" xfId="0" applyFont="1" applyFill="1" applyBorder="1" applyAlignment="1">
      <alignment/>
    </xf>
    <xf numFmtId="0" fontId="1" fillId="36" borderId="0" xfId="0" applyFont="1" applyFill="1" applyAlignment="1">
      <alignment/>
    </xf>
    <xf numFmtId="14" fontId="1" fillId="36" borderId="16" xfId="0" applyNumberFormat="1" applyFont="1" applyFill="1" applyBorder="1" applyAlignment="1">
      <alignment/>
    </xf>
    <xf numFmtId="10" fontId="1" fillId="36" borderId="16" xfId="0" applyNumberFormat="1" applyFont="1" applyFill="1" applyBorder="1" applyAlignment="1">
      <alignment/>
    </xf>
    <xf numFmtId="3" fontId="1" fillId="36" borderId="17" xfId="0" applyNumberFormat="1" applyFont="1" applyFill="1" applyBorder="1" applyAlignment="1">
      <alignment/>
    </xf>
    <xf numFmtId="4" fontId="8" fillId="36" borderId="74" xfId="0" applyNumberFormat="1" applyFont="1" applyFill="1" applyBorder="1" applyAlignment="1">
      <alignment/>
    </xf>
    <xf numFmtId="4" fontId="8" fillId="36" borderId="79" xfId="0" applyNumberFormat="1" applyFont="1" applyFill="1" applyBorder="1" applyAlignment="1">
      <alignment/>
    </xf>
    <xf numFmtId="4" fontId="8" fillId="36" borderId="80" xfId="0" applyNumberFormat="1" applyFont="1" applyFill="1" applyBorder="1" applyAlignment="1">
      <alignment/>
    </xf>
    <xf numFmtId="4" fontId="2" fillId="36" borderId="72" xfId="0" applyNumberFormat="1" applyFont="1" applyFill="1" applyBorder="1" applyAlignment="1">
      <alignment horizontal="right" wrapText="1"/>
    </xf>
    <xf numFmtId="4" fontId="1" fillId="36" borderId="72" xfId="0" applyNumberFormat="1" applyFont="1" applyFill="1" applyBorder="1" applyAlignment="1">
      <alignment horizontal="right" wrapText="1"/>
    </xf>
    <xf numFmtId="4" fontId="2" fillId="36" borderId="75" xfId="0" applyNumberFormat="1" applyFont="1" applyFill="1" applyBorder="1" applyAlignment="1">
      <alignment horizontal="right" wrapText="1"/>
    </xf>
    <xf numFmtId="3" fontId="5" fillId="36" borderId="13" xfId="0" applyNumberFormat="1" applyFont="1" applyFill="1" applyBorder="1" applyAlignment="1">
      <alignment horizontal="right" vertical="center" wrapText="1"/>
    </xf>
    <xf numFmtId="3" fontId="5" fillId="36" borderId="16" xfId="0" applyNumberFormat="1" applyFont="1" applyFill="1" applyBorder="1" applyAlignment="1">
      <alignment/>
    </xf>
    <xf numFmtId="0" fontId="68" fillId="36" borderId="73" xfId="0" applyFont="1" applyFill="1" applyBorder="1" applyAlignment="1">
      <alignment horizontal="center" vertical="center" wrapText="1"/>
    </xf>
    <xf numFmtId="0" fontId="68" fillId="36" borderId="53" xfId="0" applyFont="1" applyFill="1" applyBorder="1" applyAlignment="1">
      <alignment vertical="center" wrapText="1"/>
    </xf>
    <xf numFmtId="3" fontId="68" fillId="36" borderId="74" xfId="0" applyNumberFormat="1" applyFont="1" applyFill="1" applyBorder="1" applyAlignment="1">
      <alignment horizontal="center" vertical="center"/>
    </xf>
    <xf numFmtId="4" fontId="68" fillId="36" borderId="74" xfId="0" applyNumberFormat="1" applyFont="1" applyFill="1" applyBorder="1" applyAlignment="1">
      <alignment horizontal="center" vertical="center"/>
    </xf>
    <xf numFmtId="0" fontId="13" fillId="36" borderId="73" xfId="0" applyFont="1" applyFill="1" applyBorder="1" applyAlignment="1">
      <alignment horizontal="center" vertical="center" wrapText="1"/>
    </xf>
    <xf numFmtId="0" fontId="13" fillId="36" borderId="53" xfId="0" applyFont="1" applyFill="1" applyBorder="1" applyAlignment="1">
      <alignment vertical="center" wrapText="1"/>
    </xf>
    <xf numFmtId="4" fontId="13" fillId="36" borderId="74" xfId="0" applyNumberFormat="1" applyFont="1" applyFill="1" applyBorder="1" applyAlignment="1">
      <alignment horizontal="center" vertical="center"/>
    </xf>
    <xf numFmtId="0" fontId="16" fillId="36" borderId="81" xfId="0" applyFont="1" applyFill="1" applyBorder="1" applyAlignment="1">
      <alignment horizontal="center"/>
    </xf>
    <xf numFmtId="4" fontId="16" fillId="36" borderId="82" xfId="0" applyNumberFormat="1" applyFont="1" applyFill="1" applyBorder="1" applyAlignment="1">
      <alignment horizontal="center"/>
    </xf>
    <xf numFmtId="4" fontId="1" fillId="36" borderId="0" xfId="0" applyNumberFormat="1" applyFont="1" applyFill="1" applyAlignment="1">
      <alignment horizontal="center" vertical="center"/>
    </xf>
    <xf numFmtId="4" fontId="1" fillId="0" borderId="53" xfId="0" applyNumberFormat="1" applyFont="1" applyBorder="1" applyAlignment="1">
      <alignment horizontal="center" vertical="center"/>
    </xf>
    <xf numFmtId="4" fontId="1" fillId="0" borderId="53" xfId="55" applyNumberFormat="1" applyFont="1" applyBorder="1" applyAlignment="1">
      <alignment horizontal="center" vertical="center"/>
      <protection/>
    </xf>
    <xf numFmtId="0" fontId="22" fillId="36" borderId="44" xfId="0" applyFont="1" applyFill="1" applyBorder="1" applyAlignment="1">
      <alignment horizontal="right"/>
    </xf>
    <xf numFmtId="0" fontId="22" fillId="36" borderId="43" xfId="0" applyFont="1" applyFill="1" applyBorder="1" applyAlignment="1">
      <alignment horizontal="right"/>
    </xf>
    <xf numFmtId="49" fontId="22" fillId="36" borderId="43" xfId="0" applyNumberFormat="1" applyFont="1" applyFill="1" applyBorder="1" applyAlignment="1">
      <alignment horizontal="right"/>
    </xf>
    <xf numFmtId="3" fontId="22" fillId="36" borderId="43" xfId="0" applyNumberFormat="1" applyFont="1" applyFill="1" applyBorder="1" applyAlignment="1">
      <alignment horizontal="right"/>
    </xf>
    <xf numFmtId="0" fontId="22" fillId="36" borderId="46" xfId="0" applyFont="1" applyFill="1" applyBorder="1" applyAlignment="1">
      <alignment horizontal="right"/>
    </xf>
    <xf numFmtId="0" fontId="22" fillId="36" borderId="45" xfId="0" applyFont="1" applyFill="1" applyBorder="1" applyAlignment="1">
      <alignment horizontal="right"/>
    </xf>
    <xf numFmtId="49" fontId="22" fillId="36" borderId="45" xfId="0" applyNumberFormat="1" applyFont="1" applyFill="1" applyBorder="1" applyAlignment="1">
      <alignment horizontal="right"/>
    </xf>
    <xf numFmtId="3" fontId="22" fillId="36" borderId="45" xfId="0" applyNumberFormat="1" applyFont="1" applyFill="1" applyBorder="1" applyAlignment="1">
      <alignment horizontal="right"/>
    </xf>
    <xf numFmtId="3" fontId="22" fillId="36" borderId="14" xfId="0" applyNumberFormat="1" applyFont="1" applyFill="1" applyBorder="1" applyAlignment="1">
      <alignment horizontal="right"/>
    </xf>
    <xf numFmtId="3" fontId="22" fillId="36" borderId="34" xfId="0" applyNumberFormat="1" applyFont="1" applyFill="1" applyBorder="1" applyAlignment="1">
      <alignment horizontal="right"/>
    </xf>
    <xf numFmtId="3" fontId="22" fillId="36" borderId="83" xfId="0" applyNumberFormat="1" applyFont="1" applyFill="1" applyBorder="1" applyAlignment="1">
      <alignment horizontal="right"/>
    </xf>
    <xf numFmtId="3" fontId="22" fillId="36" borderId="12" xfId="0" applyNumberFormat="1" applyFont="1" applyFill="1" applyBorder="1" applyAlignment="1">
      <alignment horizontal="right"/>
    </xf>
    <xf numFmtId="3" fontId="22" fillId="36" borderId="17" xfId="0" applyNumberFormat="1" applyFont="1" applyFill="1" applyBorder="1" applyAlignment="1">
      <alignment horizontal="right"/>
    </xf>
    <xf numFmtId="3" fontId="22" fillId="36" borderId="35" xfId="0" applyNumberFormat="1" applyFont="1" applyFill="1" applyBorder="1" applyAlignment="1">
      <alignment horizontal="right"/>
    </xf>
    <xf numFmtId="3" fontId="22" fillId="36" borderId="77" xfId="0" applyNumberFormat="1" applyFont="1" applyFill="1" applyBorder="1" applyAlignment="1">
      <alignment horizontal="right"/>
    </xf>
    <xf numFmtId="3" fontId="22" fillId="36" borderId="15" xfId="0" applyNumberFormat="1" applyFont="1" applyFill="1" applyBorder="1" applyAlignment="1">
      <alignment horizontal="right"/>
    </xf>
    <xf numFmtId="3" fontId="6" fillId="0" borderId="10" xfId="0" applyNumberFormat="1" applyFont="1" applyFill="1" applyBorder="1" applyAlignment="1">
      <alignment horizontal="center" vertical="center" wrapText="1"/>
    </xf>
    <xf numFmtId="3" fontId="8" fillId="36" borderId="16" xfId="0" applyNumberFormat="1" applyFont="1" applyFill="1" applyBorder="1" applyAlignment="1" applyProtection="1">
      <alignment horizontal="right" vertical="center"/>
      <protection/>
    </xf>
    <xf numFmtId="3" fontId="6" fillId="36" borderId="16"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locked="0"/>
    </xf>
    <xf numFmtId="3" fontId="5" fillId="36" borderId="16" xfId="0" applyNumberFormat="1" applyFont="1" applyFill="1" applyBorder="1" applyAlignment="1" applyProtection="1">
      <alignment horizontal="right" vertical="center"/>
      <protection/>
    </xf>
    <xf numFmtId="3" fontId="6" fillId="36" borderId="16" xfId="0" applyNumberFormat="1" applyFont="1" applyFill="1" applyBorder="1" applyAlignment="1" applyProtection="1">
      <alignment horizontal="right" vertical="center"/>
      <protection locked="0"/>
    </xf>
    <xf numFmtId="0" fontId="5" fillId="36" borderId="10" xfId="0" applyFont="1" applyFill="1" applyBorder="1" applyAlignment="1">
      <alignment horizontal="center"/>
    </xf>
    <xf numFmtId="0" fontId="16" fillId="0" borderId="26" xfId="0" applyFont="1" applyBorder="1" applyAlignment="1">
      <alignment horizontal="center" vertical="center"/>
    </xf>
    <xf numFmtId="0" fontId="16" fillId="36" borderId="13" xfId="0" applyFont="1" applyFill="1" applyBorder="1" applyAlignment="1">
      <alignment horizontal="left"/>
    </xf>
    <xf numFmtId="0" fontId="68" fillId="36" borderId="53" xfId="0" applyFont="1" applyFill="1" applyBorder="1" applyAlignment="1">
      <alignment horizontal="left" vertical="center" wrapText="1"/>
    </xf>
    <xf numFmtId="0" fontId="5" fillId="36" borderId="0" xfId="0" applyNumberFormat="1" applyFont="1" applyFill="1" applyAlignment="1">
      <alignment/>
    </xf>
    <xf numFmtId="4" fontId="5" fillId="36" borderId="16" xfId="0" applyNumberFormat="1" applyFont="1" applyFill="1" applyBorder="1" applyAlignment="1">
      <alignment vertical="center" wrapText="1"/>
    </xf>
    <xf numFmtId="4" fontId="5" fillId="36" borderId="17" xfId="0" applyNumberFormat="1" applyFont="1" applyFill="1" applyBorder="1" applyAlignment="1">
      <alignment vertical="center" wrapText="1"/>
    </xf>
    <xf numFmtId="3" fontId="5" fillId="36" borderId="16" xfId="0" applyNumberFormat="1" applyFont="1" applyFill="1" applyBorder="1" applyAlignment="1">
      <alignment vertical="center"/>
    </xf>
    <xf numFmtId="3" fontId="5" fillId="0" borderId="16" xfId="0" applyNumberFormat="1" applyFont="1" applyBorder="1" applyAlignment="1">
      <alignment vertical="center"/>
    </xf>
    <xf numFmtId="4" fontId="5" fillId="36" borderId="14" xfId="0" applyNumberFormat="1" applyFont="1" applyFill="1" applyBorder="1" applyAlignment="1">
      <alignment horizontal="right" vertical="center" wrapText="1"/>
    </xf>
    <xf numFmtId="3" fontId="28" fillId="36" borderId="16" xfId="55" applyNumberFormat="1" applyFont="1" applyFill="1" applyBorder="1" applyAlignment="1">
      <alignment vertical="center" wrapText="1"/>
      <protection/>
    </xf>
    <xf numFmtId="3" fontId="28" fillId="36" borderId="17" xfId="55" applyNumberFormat="1" applyFont="1" applyFill="1" applyBorder="1" applyAlignment="1">
      <alignment vertical="center" wrapText="1"/>
      <protection/>
    </xf>
    <xf numFmtId="3" fontId="5" fillId="36" borderId="84" xfId="0" applyNumberFormat="1" applyFont="1" applyFill="1" applyBorder="1" applyAlignment="1">
      <alignment/>
    </xf>
    <xf numFmtId="0" fontId="12" fillId="36" borderId="24" xfId="0" applyFont="1" applyFill="1" applyBorder="1" applyAlignment="1">
      <alignment horizontal="center" vertical="center" wrapText="1"/>
    </xf>
    <xf numFmtId="0" fontId="3" fillId="0" borderId="0" xfId="0" applyFont="1" applyBorder="1" applyAlignment="1">
      <alignment horizontal="center"/>
    </xf>
    <xf numFmtId="0" fontId="2" fillId="0" borderId="3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0" xfId="0" applyFont="1" applyFill="1" applyBorder="1" applyAlignment="1">
      <alignment horizontal="center" vertical="center" wrapText="1"/>
    </xf>
    <xf numFmtId="0" fontId="2" fillId="0" borderId="85"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3" fillId="0" borderId="0" xfId="0" applyFont="1" applyBorder="1" applyAlignment="1">
      <alignment horizontal="center" vertical="center" wrapText="1"/>
    </xf>
    <xf numFmtId="181" fontId="6" fillId="0" borderId="32" xfId="0" applyNumberFormat="1" applyFont="1" applyBorder="1" applyAlignment="1">
      <alignment horizontal="center" vertical="center" wrapText="1"/>
    </xf>
    <xf numFmtId="0" fontId="6" fillId="0" borderId="20" xfId="0" applyFont="1" applyBorder="1" applyAlignment="1">
      <alignment horizontal="center" vertical="center" wrapText="1"/>
    </xf>
    <xf numFmtId="3" fontId="6" fillId="0" borderId="86" xfId="0" applyNumberFormat="1" applyFont="1" applyFill="1" applyBorder="1" applyAlignment="1">
      <alignment horizontal="center" vertical="center" wrapText="1"/>
    </xf>
    <xf numFmtId="3" fontId="6" fillId="0" borderId="87" xfId="0" applyNumberFormat="1" applyFont="1" applyFill="1" applyBorder="1" applyAlignment="1">
      <alignment horizontal="center" vertical="center" wrapText="1"/>
    </xf>
    <xf numFmtId="3" fontId="6" fillId="0" borderId="30" xfId="0" applyNumberFormat="1" applyFont="1" applyFill="1" applyBorder="1" applyAlignment="1">
      <alignment horizontal="center" vertical="center" wrapText="1"/>
    </xf>
    <xf numFmtId="0" fontId="6" fillId="0" borderId="33" xfId="0" applyFont="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Border="1" applyAlignment="1">
      <alignment horizontal="center"/>
    </xf>
    <xf numFmtId="0" fontId="3" fillId="0" borderId="0" xfId="0" applyFont="1" applyBorder="1" applyAlignment="1">
      <alignment horizontal="center"/>
    </xf>
    <xf numFmtId="0" fontId="2" fillId="0" borderId="0" xfId="0" applyFont="1" applyBorder="1" applyAlignment="1">
      <alignment horizontal="center"/>
    </xf>
    <xf numFmtId="0" fontId="2" fillId="0" borderId="3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87" xfId="0" applyFont="1" applyBorder="1" applyAlignment="1">
      <alignment horizontal="center" vertical="center" wrapText="1"/>
    </xf>
    <xf numFmtId="0" fontId="2" fillId="0" borderId="20" xfId="0" applyFont="1" applyFill="1" applyBorder="1" applyAlignment="1">
      <alignment horizontal="center" vertical="center" wrapText="1"/>
    </xf>
    <xf numFmtId="0" fontId="2" fillId="0" borderId="87" xfId="0" applyFont="1" applyFill="1" applyBorder="1" applyAlignment="1">
      <alignment horizontal="center" vertical="center" wrapText="1"/>
    </xf>
    <xf numFmtId="0" fontId="2" fillId="0" borderId="85" xfId="0" applyFont="1" applyFill="1" applyBorder="1" applyAlignment="1">
      <alignment horizontal="center" vertical="center" wrapText="1"/>
    </xf>
    <xf numFmtId="0" fontId="2" fillId="0" borderId="88" xfId="0" applyFont="1" applyFill="1" applyBorder="1" applyAlignment="1">
      <alignment horizontal="center" vertical="center" wrapText="1"/>
    </xf>
    <xf numFmtId="0" fontId="5" fillId="0" borderId="0" xfId="0" applyFont="1" applyBorder="1" applyAlignment="1">
      <alignment horizontal="left" vertical="center" wrapText="1"/>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1" fillId="0" borderId="0" xfId="0" applyFont="1" applyBorder="1" applyAlignment="1">
      <alignment horizontal="center"/>
    </xf>
    <xf numFmtId="0" fontId="6" fillId="0" borderId="32" xfId="55" applyFont="1" applyBorder="1" applyAlignment="1">
      <alignment horizontal="center" vertical="center" wrapText="1"/>
      <protection/>
    </xf>
    <xf numFmtId="0" fontId="6" fillId="0" borderId="20" xfId="55" applyFont="1" applyBorder="1" applyAlignment="1">
      <alignment horizontal="center" vertical="center" wrapText="1"/>
      <protection/>
    </xf>
    <xf numFmtId="0" fontId="2" fillId="0" borderId="23"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5" fillId="0" borderId="0" xfId="0" applyFont="1" applyBorder="1" applyAlignment="1">
      <alignment horizontal="center"/>
    </xf>
    <xf numFmtId="0" fontId="6" fillId="0" borderId="0" xfId="0" applyFont="1" applyBorder="1" applyAlignment="1">
      <alignment horizontal="center"/>
    </xf>
    <xf numFmtId="0" fontId="1" fillId="0" borderId="16" xfId="0" applyFont="1" applyBorder="1" applyAlignment="1">
      <alignment horizontal="center" wrapText="1"/>
    </xf>
    <xf numFmtId="0" fontId="2" fillId="0" borderId="0" xfId="0" applyFont="1" applyBorder="1" applyAlignment="1">
      <alignment horizontal="center"/>
    </xf>
    <xf numFmtId="0" fontId="2" fillId="0" borderId="0" xfId="0" applyFont="1" applyBorder="1" applyAlignment="1">
      <alignment/>
    </xf>
    <xf numFmtId="0" fontId="1" fillId="0" borderId="21" xfId="0" applyFont="1" applyBorder="1" applyAlignment="1">
      <alignment horizontal="center" vertical="center"/>
    </xf>
    <xf numFmtId="0" fontId="2" fillId="0" borderId="22"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5" xfId="0" applyFont="1" applyBorder="1" applyAlignment="1">
      <alignment horizontal="left" vertical="center"/>
    </xf>
    <xf numFmtId="0" fontId="2" fillId="0" borderId="38" xfId="0" applyFont="1" applyFill="1" applyBorder="1" applyAlignment="1">
      <alignment horizontal="center" vertical="center" wrapText="1"/>
    </xf>
    <xf numFmtId="0" fontId="1" fillId="0" borderId="0" xfId="0" applyFont="1" applyBorder="1" applyAlignment="1">
      <alignment horizontal="left"/>
    </xf>
    <xf numFmtId="0" fontId="11" fillId="0" borderId="0" xfId="0" applyFont="1" applyBorder="1" applyAlignment="1">
      <alignment horizontal="center" wrapText="1"/>
    </xf>
    <xf numFmtId="2" fontId="2" fillId="0" borderId="89" xfId="0" applyNumberFormat="1" applyFont="1" applyBorder="1" applyAlignment="1">
      <alignment horizontal="center" vertical="center" wrapText="1"/>
    </xf>
    <xf numFmtId="0" fontId="16" fillId="0" borderId="66" xfId="0" applyFont="1" applyBorder="1" applyAlignment="1">
      <alignment horizontal="center" vertical="center" wrapText="1"/>
    </xf>
    <xf numFmtId="0" fontId="16" fillId="0" borderId="90" xfId="0" applyFont="1" applyBorder="1" applyAlignment="1">
      <alignment horizontal="center" vertical="center" wrapText="1"/>
    </xf>
    <xf numFmtId="0" fontId="14" fillId="0" borderId="91" xfId="0" applyFont="1" applyBorder="1" applyAlignment="1">
      <alignment horizontal="center" vertical="center" wrapText="1"/>
    </xf>
    <xf numFmtId="0" fontId="14" fillId="0" borderId="68" xfId="0" applyFont="1" applyBorder="1" applyAlignment="1">
      <alignment horizontal="center" vertical="center" wrapText="1"/>
    </xf>
    <xf numFmtId="0" fontId="14" fillId="0" borderId="92" xfId="0" applyFont="1" applyBorder="1" applyAlignment="1">
      <alignment horizontal="center" vertical="center" wrapText="1"/>
    </xf>
    <xf numFmtId="0" fontId="14" fillId="0" borderId="93" xfId="0" applyFont="1" applyBorder="1" applyAlignment="1">
      <alignment horizontal="center" vertical="center" wrapText="1"/>
    </xf>
    <xf numFmtId="0" fontId="14" fillId="0" borderId="94" xfId="0" applyFont="1" applyBorder="1" applyAlignment="1">
      <alignment horizontal="center" vertical="center" wrapText="1"/>
    </xf>
    <xf numFmtId="0" fontId="14" fillId="0" borderId="95" xfId="0" applyFont="1" applyBorder="1" applyAlignment="1">
      <alignment horizontal="center" vertical="center" wrapText="1"/>
    </xf>
    <xf numFmtId="0" fontId="14" fillId="0" borderId="38" xfId="0" applyFont="1" applyBorder="1" applyAlignment="1">
      <alignment horizontal="center" vertical="center" wrapText="1"/>
    </xf>
    <xf numFmtId="0" fontId="2" fillId="0" borderId="0" xfId="0" applyFont="1" applyBorder="1" applyAlignment="1">
      <alignment horizontal="right"/>
    </xf>
    <xf numFmtId="0" fontId="11" fillId="0" borderId="0" xfId="0" applyFont="1" applyBorder="1" applyAlignment="1">
      <alignment horizontal="center"/>
    </xf>
    <xf numFmtId="0" fontId="14" fillId="0" borderId="86" xfId="0" applyFont="1" applyBorder="1" applyAlignment="1">
      <alignment horizontal="center" vertical="center" wrapText="1"/>
    </xf>
    <xf numFmtId="0" fontId="14" fillId="0" borderId="20"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 fillId="0" borderId="0" xfId="0" applyFont="1" applyBorder="1" applyAlignment="1">
      <alignment horizontal="left" vertical="center"/>
    </xf>
    <xf numFmtId="0" fontId="2" fillId="0" borderId="96" xfId="0" applyFont="1" applyBorder="1" applyAlignment="1">
      <alignment horizontal="center" wrapText="1" shrinkToFit="1"/>
    </xf>
    <xf numFmtId="0" fontId="2" fillId="0" borderId="20" xfId="0" applyFont="1" applyBorder="1" applyAlignment="1">
      <alignment horizontal="center" vertical="center" wrapText="1" shrinkToFit="1"/>
    </xf>
    <xf numFmtId="0" fontId="2" fillId="0" borderId="20" xfId="0" applyFont="1" applyBorder="1" applyAlignment="1">
      <alignment horizontal="center" vertical="center"/>
    </xf>
    <xf numFmtId="0" fontId="21" fillId="0" borderId="0" xfId="0" applyFont="1" applyBorder="1" applyAlignment="1">
      <alignment horizontal="center"/>
    </xf>
    <xf numFmtId="0" fontId="8" fillId="0" borderId="97" xfId="0" applyFont="1" applyBorder="1" applyAlignment="1">
      <alignment horizontal="center" vertical="center" wrapText="1"/>
    </xf>
    <xf numFmtId="0" fontId="8" fillId="0" borderId="36" xfId="0" applyFont="1" applyBorder="1" applyAlignment="1">
      <alignment horizontal="center" vertical="center"/>
    </xf>
    <xf numFmtId="0" fontId="22" fillId="0" borderId="24" xfId="0" applyFont="1" applyBorder="1" applyAlignment="1">
      <alignment horizontal="right" vertical="center"/>
    </xf>
    <xf numFmtId="0" fontId="24" fillId="0" borderId="0" xfId="0" applyFont="1" applyBorder="1" applyAlignment="1">
      <alignment horizontal="center"/>
    </xf>
    <xf numFmtId="0" fontId="22" fillId="0" borderId="97" xfId="0" applyFont="1" applyBorder="1" applyAlignment="1">
      <alignment horizontal="right"/>
    </xf>
    <xf numFmtId="0" fontId="22" fillId="33" borderId="36" xfId="0" applyFont="1" applyFill="1" applyBorder="1" applyAlignment="1" applyProtection="1">
      <alignment horizontal="center" vertical="center" wrapText="1"/>
      <protection/>
    </xf>
    <xf numFmtId="49" fontId="25" fillId="33" borderId="42" xfId="0" applyNumberFormat="1" applyFont="1" applyFill="1" applyBorder="1" applyAlignment="1" applyProtection="1">
      <alignment horizontal="center" vertical="center" wrapText="1"/>
      <protection/>
    </xf>
    <xf numFmtId="0" fontId="22" fillId="33" borderId="44" xfId="0" applyFont="1" applyFill="1" applyBorder="1" applyAlignment="1">
      <alignment horizontal="center"/>
    </xf>
    <xf numFmtId="0" fontId="22" fillId="33" borderId="38" xfId="0" applyFont="1" applyFill="1" applyBorder="1" applyAlignment="1">
      <alignment horizontal="center"/>
    </xf>
    <xf numFmtId="0" fontId="22" fillId="33" borderId="98" xfId="0" applyFont="1" applyFill="1" applyBorder="1" applyAlignment="1">
      <alignment horizontal="center"/>
    </xf>
    <xf numFmtId="0" fontId="22" fillId="33" borderId="89" xfId="0" applyFont="1" applyFill="1" applyBorder="1" applyAlignment="1">
      <alignment horizontal="center"/>
    </xf>
    <xf numFmtId="0" fontId="22" fillId="33" borderId="99" xfId="0" applyFont="1" applyFill="1" applyBorder="1" applyAlignment="1">
      <alignment horizontal="center"/>
    </xf>
    <xf numFmtId="0" fontId="13" fillId="0" borderId="0" xfId="55" applyFont="1" applyBorder="1" applyAlignment="1">
      <alignment horizontal="left" wrapText="1"/>
      <protection/>
    </xf>
    <xf numFmtId="0" fontId="27" fillId="0" borderId="15" xfId="55" applyFont="1" applyBorder="1" applyAlignment="1">
      <alignment vertical="center" wrapText="1"/>
      <protection/>
    </xf>
    <xf numFmtId="0" fontId="13" fillId="0" borderId="16" xfId="55" applyFont="1" applyBorder="1" applyAlignment="1">
      <alignment horizontal="left" vertical="center" wrapText="1"/>
      <protection/>
    </xf>
    <xf numFmtId="0" fontId="13" fillId="0" borderId="16" xfId="55" applyFont="1" applyBorder="1" applyAlignment="1">
      <alignment horizontal="center" vertical="center" wrapText="1"/>
      <protection/>
    </xf>
    <xf numFmtId="3" fontId="13" fillId="36" borderId="16" xfId="55" applyNumberFormat="1" applyFont="1" applyFill="1" applyBorder="1" applyAlignment="1">
      <alignment vertical="center" wrapText="1"/>
      <protection/>
    </xf>
    <xf numFmtId="3" fontId="28" fillId="36" borderId="16" xfId="55" applyNumberFormat="1" applyFont="1" applyFill="1" applyBorder="1" applyAlignment="1">
      <alignment vertical="center" wrapText="1"/>
      <protection/>
    </xf>
    <xf numFmtId="3" fontId="28" fillId="36" borderId="17" xfId="55" applyNumberFormat="1" applyFont="1" applyFill="1" applyBorder="1" applyAlignment="1">
      <alignment vertical="center" wrapText="1"/>
      <protection/>
    </xf>
    <xf numFmtId="0" fontId="27" fillId="33" borderId="15" xfId="55" applyFont="1" applyFill="1" applyBorder="1" applyAlignment="1">
      <alignment horizontal="left" vertical="center" wrapText="1"/>
      <protection/>
    </xf>
    <xf numFmtId="0" fontId="14" fillId="33" borderId="16" xfId="55" applyFont="1" applyFill="1" applyBorder="1" applyAlignment="1">
      <alignment vertical="center" wrapText="1"/>
      <protection/>
    </xf>
    <xf numFmtId="0" fontId="14" fillId="33" borderId="16" xfId="55" applyFont="1" applyFill="1" applyBorder="1" applyAlignment="1">
      <alignment horizontal="center" vertical="center" wrapText="1"/>
      <protection/>
    </xf>
    <xf numFmtId="3" fontId="28" fillId="38" borderId="16" xfId="55" applyNumberFormat="1" applyFont="1" applyFill="1" applyBorder="1" applyAlignment="1">
      <alignment horizontal="center" vertical="center" wrapText="1"/>
      <protection/>
    </xf>
    <xf numFmtId="3" fontId="28" fillId="38" borderId="17" xfId="55" applyNumberFormat="1" applyFont="1" applyFill="1" applyBorder="1" applyAlignment="1">
      <alignment horizontal="center" vertical="center" wrapText="1"/>
      <protection/>
    </xf>
    <xf numFmtId="0" fontId="2" fillId="0" borderId="0" xfId="55" applyFont="1" applyBorder="1" applyAlignment="1">
      <alignment horizontal="center" vertical="center" wrapText="1"/>
      <protection/>
    </xf>
    <xf numFmtId="0" fontId="13" fillId="0" borderId="0" xfId="55" applyFont="1" applyBorder="1" applyAlignment="1">
      <alignment horizontal="center"/>
      <protection/>
    </xf>
    <xf numFmtId="0" fontId="13" fillId="0" borderId="32" xfId="55" applyFont="1" applyBorder="1" applyAlignment="1">
      <alignment horizontal="center" vertical="center" wrapText="1"/>
      <protection/>
    </xf>
    <xf numFmtId="0" fontId="27" fillId="0" borderId="20" xfId="55" applyFont="1" applyBorder="1" applyAlignment="1">
      <alignment horizontal="center" vertical="center" wrapText="1"/>
      <protection/>
    </xf>
    <xf numFmtId="0" fontId="13" fillId="0" borderId="20" xfId="55" applyFont="1" applyBorder="1" applyAlignment="1">
      <alignment horizontal="center" vertical="center" wrapText="1"/>
      <protection/>
    </xf>
    <xf numFmtId="0" fontId="13" fillId="0" borderId="33" xfId="55" applyFont="1" applyBorder="1" applyAlignment="1">
      <alignment horizontal="center" vertical="center" wrapText="1"/>
      <protection/>
    </xf>
    <xf numFmtId="0" fontId="1" fillId="0" borderId="17" xfId="0" applyFont="1" applyBorder="1" applyAlignment="1">
      <alignment horizontal="center"/>
    </xf>
    <xf numFmtId="0" fontId="1" fillId="0" borderId="28" xfId="0" applyFont="1" applyBorder="1" applyAlignment="1">
      <alignment horizontal="center"/>
    </xf>
    <xf numFmtId="0" fontId="1" fillId="0" borderId="24"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9"/>
  </sheetPr>
  <dimension ref="A2:IV90"/>
  <sheetViews>
    <sheetView zoomScale="65" zoomScaleNormal="65" zoomScalePageLayoutView="0" workbookViewId="0" topLeftCell="B6">
      <selection activeCell="H13" sqref="H13"/>
    </sheetView>
  </sheetViews>
  <sheetFormatPr defaultColWidth="9.140625" defaultRowHeight="12.75"/>
  <cols>
    <col min="1" max="1" width="5.00390625" style="1" customWidth="1"/>
    <col min="2" max="2" width="18.421875" style="1" customWidth="1"/>
    <col min="3" max="3" width="103.00390625" style="1" customWidth="1"/>
    <col min="4" max="4" width="22.28125" style="1" customWidth="1"/>
    <col min="5" max="8" width="23.7109375" style="1" customWidth="1"/>
    <col min="9" max="9" width="23.57421875" style="1" customWidth="1"/>
    <col min="10" max="10" width="11.7109375" style="1" customWidth="1"/>
    <col min="11" max="11" width="12.421875" style="1" customWidth="1"/>
    <col min="12" max="12" width="14.421875" style="1" customWidth="1"/>
    <col min="13" max="13" width="11.7109375" style="1" customWidth="1"/>
    <col min="14" max="14" width="12.00390625" style="1" customWidth="1"/>
    <col min="15" max="15" width="14.8515625" style="1" customWidth="1"/>
    <col min="16" max="16" width="9.140625" style="1" customWidth="1"/>
    <col min="17" max="17" width="12.28125" style="1" customWidth="1"/>
    <col min="18" max="18" width="13.421875" style="1" customWidth="1"/>
    <col min="19" max="16384" width="9.140625" style="1" customWidth="1"/>
  </cols>
  <sheetData>
    <row r="1" ht="24" customHeight="1"/>
    <row r="2" ht="24" customHeight="1">
      <c r="I2" s="2" t="s">
        <v>0</v>
      </c>
    </row>
    <row r="3" spans="1:256" ht="15.75">
      <c r="A3"/>
      <c r="B3" s="3" t="s">
        <v>771</v>
      </c>
      <c r="C3"/>
      <c r="D3"/>
      <c r="E3"/>
      <c r="F3"/>
      <c r="G3"/>
      <c r="H3"/>
      <c r="I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75">
      <c r="A4"/>
      <c r="B4" s="3" t="s">
        <v>772</v>
      </c>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5.75">
      <c r="A5"/>
      <c r="B5" s="3"/>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2:10" ht="27">
      <c r="B6" s="550" t="s">
        <v>876</v>
      </c>
      <c r="C6" s="550"/>
      <c r="D6" s="550"/>
      <c r="E6" s="550"/>
      <c r="F6" s="550"/>
      <c r="G6" s="550"/>
      <c r="H6" s="550"/>
      <c r="I6" s="550"/>
      <c r="J6"/>
    </row>
    <row r="7" spans="6:7" ht="15.75" hidden="1">
      <c r="F7" s="4"/>
      <c r="G7" s="4"/>
    </row>
    <row r="8" ht="15.75" hidden="1"/>
    <row r="9" ht="23.25">
      <c r="I9" s="5" t="s">
        <v>1</v>
      </c>
    </row>
    <row r="10" spans="2:9" ht="44.25" customHeight="1">
      <c r="B10" s="551" t="s">
        <v>2</v>
      </c>
      <c r="C10" s="552" t="s">
        <v>3</v>
      </c>
      <c r="D10" s="552" t="s">
        <v>4</v>
      </c>
      <c r="E10" s="553" t="s">
        <v>829</v>
      </c>
      <c r="F10" s="553" t="s">
        <v>830</v>
      </c>
      <c r="G10" s="554" t="s">
        <v>877</v>
      </c>
      <c r="H10" s="554"/>
      <c r="I10" s="555" t="s">
        <v>875</v>
      </c>
    </row>
    <row r="11" spans="2:9" ht="38.25" customHeight="1">
      <c r="B11" s="551"/>
      <c r="C11" s="552"/>
      <c r="D11" s="552"/>
      <c r="E11" s="553"/>
      <c r="F11" s="553"/>
      <c r="G11" s="6" t="s">
        <v>5</v>
      </c>
      <c r="H11" s="7" t="s">
        <v>6</v>
      </c>
      <c r="I11" s="555"/>
    </row>
    <row r="12" spans="2:9" s="8" customFormat="1" ht="21" customHeight="1">
      <c r="B12" s="9">
        <v>1</v>
      </c>
      <c r="C12" s="10">
        <v>2</v>
      </c>
      <c r="D12" s="10">
        <v>3</v>
      </c>
      <c r="E12" s="10">
        <v>4</v>
      </c>
      <c r="F12" s="10">
        <v>5</v>
      </c>
      <c r="G12" s="10">
        <v>6</v>
      </c>
      <c r="H12" s="10">
        <v>7</v>
      </c>
      <c r="I12" s="11">
        <v>8</v>
      </c>
    </row>
    <row r="13" spans="2:9" s="12" customFormat="1" ht="34.5" customHeight="1">
      <c r="B13" s="13"/>
      <c r="C13" s="14" t="s">
        <v>7</v>
      </c>
      <c r="D13" s="15"/>
      <c r="E13" s="16"/>
      <c r="F13" s="16"/>
      <c r="G13" s="420"/>
      <c r="H13" s="420"/>
      <c r="I13" s="17"/>
    </row>
    <row r="14" spans="2:9" s="18" customFormat="1" ht="34.5" customHeight="1">
      <c r="B14" s="19" t="s">
        <v>8</v>
      </c>
      <c r="C14" s="20" t="s">
        <v>9</v>
      </c>
      <c r="D14" s="21">
        <v>1001</v>
      </c>
      <c r="E14" s="426">
        <v>297602</v>
      </c>
      <c r="F14" s="426">
        <v>277162</v>
      </c>
      <c r="G14" s="426">
        <v>162284</v>
      </c>
      <c r="H14" s="426">
        <v>165151</v>
      </c>
      <c r="I14" s="352">
        <f>H14/G14</f>
        <v>1.0176665598580266</v>
      </c>
    </row>
    <row r="15" spans="2:9" s="12" customFormat="1" ht="34.5" customHeight="1">
      <c r="B15" s="13">
        <v>60</v>
      </c>
      <c r="C15" s="14" t="s">
        <v>10</v>
      </c>
      <c r="D15" s="15">
        <v>1002</v>
      </c>
      <c r="E15" s="420">
        <v>0</v>
      </c>
      <c r="F15" s="26"/>
      <c r="G15" s="420"/>
      <c r="H15" s="420">
        <f>H16+H17+H18+H19+H20+H21</f>
        <v>0</v>
      </c>
      <c r="I15" s="353"/>
    </row>
    <row r="16" spans="2:9" s="12" customFormat="1" ht="34.5" customHeight="1">
      <c r="B16" s="23">
        <v>600</v>
      </c>
      <c r="C16" s="24" t="s">
        <v>11</v>
      </c>
      <c r="D16" s="25">
        <v>1003</v>
      </c>
      <c r="E16" s="421"/>
      <c r="F16" s="22"/>
      <c r="G16" s="421"/>
      <c r="H16" s="421"/>
      <c r="I16" s="354"/>
    </row>
    <row r="17" spans="2:9" s="12" customFormat="1" ht="34.5" customHeight="1">
      <c r="B17" s="23">
        <v>601</v>
      </c>
      <c r="C17" s="24" t="s">
        <v>12</v>
      </c>
      <c r="D17" s="25">
        <v>1004</v>
      </c>
      <c r="E17" s="484"/>
      <c r="F17" s="22"/>
      <c r="G17" s="421"/>
      <c r="H17" s="421"/>
      <c r="I17" s="354"/>
    </row>
    <row r="18" spans="2:9" s="12" customFormat="1" ht="34.5" customHeight="1">
      <c r="B18" s="23">
        <v>602</v>
      </c>
      <c r="C18" s="24" t="s">
        <v>13</v>
      </c>
      <c r="D18" s="25">
        <v>1005</v>
      </c>
      <c r="E18" s="484"/>
      <c r="F18" s="22"/>
      <c r="G18" s="421"/>
      <c r="H18" s="421"/>
      <c r="I18" s="354"/>
    </row>
    <row r="19" spans="2:9" s="12" customFormat="1" ht="34.5" customHeight="1">
      <c r="B19" s="23">
        <v>603</v>
      </c>
      <c r="C19" s="24" t="s">
        <v>14</v>
      </c>
      <c r="D19" s="25">
        <v>1006</v>
      </c>
      <c r="E19" s="421"/>
      <c r="F19" s="22"/>
      <c r="G19" s="421"/>
      <c r="H19" s="421"/>
      <c r="I19" s="354"/>
    </row>
    <row r="20" spans="2:9" s="12" customFormat="1" ht="34.5" customHeight="1">
      <c r="B20" s="23">
        <v>604</v>
      </c>
      <c r="C20" s="24" t="s">
        <v>15</v>
      </c>
      <c r="D20" s="25">
        <v>1007</v>
      </c>
      <c r="E20" s="421"/>
      <c r="F20" s="22"/>
      <c r="G20" s="421"/>
      <c r="H20" s="421"/>
      <c r="I20" s="354"/>
    </row>
    <row r="21" spans="2:9" s="12" customFormat="1" ht="34.5" customHeight="1">
      <c r="B21" s="23">
        <v>605</v>
      </c>
      <c r="C21" s="24" t="s">
        <v>16</v>
      </c>
      <c r="D21" s="25">
        <v>1008</v>
      </c>
      <c r="E21" s="421"/>
      <c r="F21" s="22"/>
      <c r="G21" s="421"/>
      <c r="H21" s="421"/>
      <c r="I21" s="354"/>
    </row>
    <row r="22" spans="2:9" s="12" customFormat="1" ht="34.5" customHeight="1">
      <c r="B22" s="13">
        <v>61</v>
      </c>
      <c r="C22" s="14" t="s">
        <v>17</v>
      </c>
      <c r="D22" s="15">
        <v>1009</v>
      </c>
      <c r="E22" s="420">
        <v>277493</v>
      </c>
      <c r="F22" s="26">
        <v>267162</v>
      </c>
      <c r="G22" s="420">
        <v>152284</v>
      </c>
      <c r="H22" s="420">
        <v>154937</v>
      </c>
      <c r="I22" s="355">
        <f>H22/G22</f>
        <v>1.0174213968637547</v>
      </c>
    </row>
    <row r="23" spans="2:9" s="12" customFormat="1" ht="34.5" customHeight="1">
      <c r="B23" s="23">
        <v>610</v>
      </c>
      <c r="C23" s="24" t="s">
        <v>18</v>
      </c>
      <c r="D23" s="25">
        <v>1010</v>
      </c>
      <c r="E23" s="421"/>
      <c r="F23" s="22"/>
      <c r="G23" s="421"/>
      <c r="H23" s="421"/>
      <c r="I23" s="356"/>
    </row>
    <row r="24" spans="2:9" s="12" customFormat="1" ht="34.5" customHeight="1">
      <c r="B24" s="23">
        <v>611</v>
      </c>
      <c r="C24" s="24" t="s">
        <v>19</v>
      </c>
      <c r="D24" s="25">
        <v>1011</v>
      </c>
      <c r="E24" s="421"/>
      <c r="F24" s="22"/>
      <c r="G24" s="421"/>
      <c r="H24" s="421"/>
      <c r="I24" s="356"/>
    </row>
    <row r="25" spans="2:9" s="12" customFormat="1" ht="34.5" customHeight="1">
      <c r="B25" s="23">
        <v>612</v>
      </c>
      <c r="C25" s="24" t="s">
        <v>20</v>
      </c>
      <c r="D25" s="25">
        <v>1012</v>
      </c>
      <c r="E25" s="421"/>
      <c r="F25" s="22"/>
      <c r="G25" s="421"/>
      <c r="H25" s="421"/>
      <c r="I25" s="356"/>
    </row>
    <row r="26" spans="2:9" s="12" customFormat="1" ht="34.5" customHeight="1">
      <c r="B26" s="23">
        <v>613</v>
      </c>
      <c r="C26" s="24" t="s">
        <v>21</v>
      </c>
      <c r="D26" s="25">
        <v>1013</v>
      </c>
      <c r="E26" s="421"/>
      <c r="F26" s="22"/>
      <c r="G26" s="421"/>
      <c r="H26" s="421"/>
      <c r="I26" s="356"/>
    </row>
    <row r="27" spans="2:9" s="12" customFormat="1" ht="34.5" customHeight="1">
      <c r="B27" s="23">
        <v>614</v>
      </c>
      <c r="C27" s="24" t="s">
        <v>22</v>
      </c>
      <c r="D27" s="25">
        <v>1014</v>
      </c>
      <c r="E27" s="421">
        <v>277493</v>
      </c>
      <c r="F27" s="22">
        <v>267162</v>
      </c>
      <c r="G27" s="421">
        <v>152284</v>
      </c>
      <c r="H27" s="421">
        <v>154937</v>
      </c>
      <c r="I27" s="356">
        <f>H27/G27</f>
        <v>1.0174213968637547</v>
      </c>
    </row>
    <row r="28" spans="2:9" s="12" customFormat="1" ht="34.5" customHeight="1">
      <c r="B28" s="23">
        <v>615</v>
      </c>
      <c r="C28" s="24" t="s">
        <v>23</v>
      </c>
      <c r="D28" s="25">
        <v>1015</v>
      </c>
      <c r="E28" s="420"/>
      <c r="F28" s="22"/>
      <c r="G28" s="421"/>
      <c r="H28" s="421"/>
      <c r="I28" s="444"/>
    </row>
    <row r="29" spans="2:9" s="12" customFormat="1" ht="34.5" customHeight="1">
      <c r="B29" s="23">
        <v>64</v>
      </c>
      <c r="C29" s="14" t="s">
        <v>24</v>
      </c>
      <c r="D29" s="15">
        <v>1016</v>
      </c>
      <c r="E29" s="420">
        <v>20109</v>
      </c>
      <c r="F29" s="22">
        <v>10000</v>
      </c>
      <c r="G29" s="421">
        <v>10000</v>
      </c>
      <c r="H29" s="421">
        <v>10214</v>
      </c>
      <c r="I29" s="444">
        <f>H29/G29</f>
        <v>1.0214</v>
      </c>
    </row>
    <row r="30" spans="2:9" s="12" customFormat="1" ht="34.5" customHeight="1">
      <c r="B30" s="23">
        <v>65</v>
      </c>
      <c r="C30" s="14" t="s">
        <v>25</v>
      </c>
      <c r="D30" s="25">
        <v>1017</v>
      </c>
      <c r="E30" s="421"/>
      <c r="F30" s="22"/>
      <c r="G30" s="421"/>
      <c r="H30" s="421"/>
      <c r="I30" s="354"/>
    </row>
    <row r="31" spans="2:9" s="12" customFormat="1" ht="34.5" customHeight="1">
      <c r="B31" s="13"/>
      <c r="C31" s="14" t="s">
        <v>26</v>
      </c>
      <c r="E31" s="421"/>
      <c r="F31" s="22"/>
      <c r="G31" s="421"/>
      <c r="H31" s="421"/>
      <c r="I31" s="354"/>
    </row>
    <row r="32" spans="2:9" s="12" customFormat="1" ht="39.75" customHeight="1">
      <c r="B32" s="19" t="s">
        <v>27</v>
      </c>
      <c r="C32" s="20" t="s">
        <v>28</v>
      </c>
      <c r="D32" s="21">
        <v>1018</v>
      </c>
      <c r="E32" s="427">
        <v>220510</v>
      </c>
      <c r="F32" s="27">
        <v>267678</v>
      </c>
      <c r="G32" s="427">
        <v>156972</v>
      </c>
      <c r="H32" s="427">
        <v>141366</v>
      </c>
      <c r="I32" s="465">
        <f>H32/G32</f>
        <v>0.900580995336748</v>
      </c>
    </row>
    <row r="33" spans="2:9" s="12" customFormat="1" ht="34.5" customHeight="1">
      <c r="B33" s="23">
        <v>50</v>
      </c>
      <c r="C33" s="24" t="s">
        <v>29</v>
      </c>
      <c r="D33" s="28">
        <v>1019</v>
      </c>
      <c r="E33" s="421"/>
      <c r="F33" s="22"/>
      <c r="G33" s="421"/>
      <c r="H33" s="421"/>
      <c r="I33" s="354"/>
    </row>
    <row r="34" spans="2:9" s="12" customFormat="1" ht="34.5" customHeight="1">
      <c r="B34" s="23">
        <v>62</v>
      </c>
      <c r="C34" s="24" t="s">
        <v>30</v>
      </c>
      <c r="D34" s="25">
        <v>1020</v>
      </c>
      <c r="E34" s="420"/>
      <c r="F34" s="22"/>
      <c r="G34" s="421"/>
      <c r="H34" s="421"/>
      <c r="I34" s="354"/>
    </row>
    <row r="35" spans="2:9" s="12" customFormat="1" ht="34.5" customHeight="1">
      <c r="B35" s="23">
        <v>630</v>
      </c>
      <c r="C35" s="24" t="s">
        <v>31</v>
      </c>
      <c r="D35" s="28">
        <v>1021</v>
      </c>
      <c r="E35" s="420"/>
      <c r="F35" s="22"/>
      <c r="G35" s="421"/>
      <c r="H35" s="421"/>
      <c r="I35" s="354"/>
    </row>
    <row r="36" spans="2:9" s="12" customFormat="1" ht="34.5" customHeight="1">
      <c r="B36" s="23">
        <v>631</v>
      </c>
      <c r="C36" s="24" t="s">
        <v>32</v>
      </c>
      <c r="D36" s="25">
        <v>1022</v>
      </c>
      <c r="E36" s="421"/>
      <c r="F36" s="22"/>
      <c r="G36" s="421"/>
      <c r="H36" s="421"/>
      <c r="I36" s="354"/>
    </row>
    <row r="37" spans="2:9" s="12" customFormat="1" ht="34.5" customHeight="1">
      <c r="B37" s="23" t="s">
        <v>33</v>
      </c>
      <c r="C37" s="24" t="s">
        <v>34</v>
      </c>
      <c r="D37" s="25">
        <v>1023</v>
      </c>
      <c r="E37" s="421">
        <v>96098</v>
      </c>
      <c r="F37" s="22">
        <v>138114</v>
      </c>
      <c r="G37" s="421">
        <v>91346</v>
      </c>
      <c r="H37" s="421">
        <v>80516</v>
      </c>
      <c r="I37" s="444">
        <f>H37/G37</f>
        <v>0.8814398003196637</v>
      </c>
    </row>
    <row r="38" spans="2:9" s="12" customFormat="1" ht="34.5" customHeight="1">
      <c r="B38" s="23">
        <v>513</v>
      </c>
      <c r="C38" s="24" t="s">
        <v>35</v>
      </c>
      <c r="D38" s="25">
        <v>1024</v>
      </c>
      <c r="E38" s="420">
        <v>13887</v>
      </c>
      <c r="F38" s="22">
        <v>16610</v>
      </c>
      <c r="G38" s="421">
        <v>9093</v>
      </c>
      <c r="H38" s="421">
        <v>7136</v>
      </c>
      <c r="I38" s="444">
        <f>H38/G38</f>
        <v>0.7847795007148356</v>
      </c>
    </row>
    <row r="39" spans="2:9" s="12" customFormat="1" ht="34.5" customHeight="1">
      <c r="B39" s="23">
        <v>52</v>
      </c>
      <c r="C39" s="24" t="s">
        <v>36</v>
      </c>
      <c r="D39" s="25">
        <v>1025</v>
      </c>
      <c r="E39" s="420">
        <v>34225</v>
      </c>
      <c r="F39" s="22">
        <v>34464</v>
      </c>
      <c r="G39" s="421">
        <v>16917</v>
      </c>
      <c r="H39" s="421">
        <v>16460</v>
      </c>
      <c r="I39" s="444">
        <f>H39/G39</f>
        <v>0.9729857539752911</v>
      </c>
    </row>
    <row r="40" spans="2:9" s="12" customFormat="1" ht="34.5" customHeight="1">
      <c r="B40" s="23">
        <v>53</v>
      </c>
      <c r="C40" s="24" t="s">
        <v>37</v>
      </c>
      <c r="D40" s="25">
        <v>1026</v>
      </c>
      <c r="E40" s="421">
        <v>15671</v>
      </c>
      <c r="F40" s="22">
        <v>17468</v>
      </c>
      <c r="G40" s="421">
        <v>9104</v>
      </c>
      <c r="H40" s="421">
        <v>8105</v>
      </c>
      <c r="I40" s="444">
        <f>H40/G40</f>
        <v>0.890268014059754</v>
      </c>
    </row>
    <row r="41" spans="2:9" s="12" customFormat="1" ht="34.5" customHeight="1">
      <c r="B41" s="23">
        <v>540</v>
      </c>
      <c r="C41" s="24" t="s">
        <v>38</v>
      </c>
      <c r="D41" s="25">
        <v>1027</v>
      </c>
      <c r="E41" s="420">
        <v>55450</v>
      </c>
      <c r="F41" s="22">
        <v>53191</v>
      </c>
      <c r="G41" s="421">
        <v>26596</v>
      </c>
      <c r="H41" s="421">
        <v>27000</v>
      </c>
      <c r="I41" s="444">
        <f>H41/G41</f>
        <v>1.01519025417356</v>
      </c>
    </row>
    <row r="42" spans="2:9" s="12" customFormat="1" ht="34.5" customHeight="1">
      <c r="B42" s="23" t="s">
        <v>39</v>
      </c>
      <c r="C42" s="24" t="s">
        <v>40</v>
      </c>
      <c r="D42" s="25">
        <v>1028</v>
      </c>
      <c r="E42" s="420"/>
      <c r="F42" s="29"/>
      <c r="G42" s="421"/>
      <c r="H42" s="421"/>
      <c r="I42" s="354"/>
    </row>
    <row r="43" spans="2:9" s="30" customFormat="1" ht="34.5" customHeight="1">
      <c r="B43" s="23">
        <v>55</v>
      </c>
      <c r="C43" s="24" t="s">
        <v>41</v>
      </c>
      <c r="D43" s="25">
        <v>1029</v>
      </c>
      <c r="E43" s="422">
        <v>5179</v>
      </c>
      <c r="F43" s="32">
        <v>7831</v>
      </c>
      <c r="G43" s="422">
        <v>3916</v>
      </c>
      <c r="H43" s="422">
        <v>2149</v>
      </c>
      <c r="I43" s="354">
        <f>H43/G43</f>
        <v>0.5487742594484167</v>
      </c>
    </row>
    <row r="44" spans="2:9" s="30" customFormat="1" ht="34.5" customHeight="1">
      <c r="B44" s="19"/>
      <c r="C44" s="20" t="s">
        <v>42</v>
      </c>
      <c r="D44" s="21">
        <v>1030</v>
      </c>
      <c r="E44" s="428">
        <v>77092</v>
      </c>
      <c r="F44" s="33">
        <v>9484</v>
      </c>
      <c r="G44" s="428">
        <v>5312</v>
      </c>
      <c r="H44" s="428">
        <f>H14-H32</f>
        <v>23785</v>
      </c>
      <c r="I44" s="352">
        <f>H44/G44</f>
        <v>4.477597891566265</v>
      </c>
    </row>
    <row r="45" spans="2:9" s="30" customFormat="1" ht="34.5" customHeight="1">
      <c r="B45" s="19"/>
      <c r="C45" s="20" t="s">
        <v>43</v>
      </c>
      <c r="D45" s="21">
        <v>1031</v>
      </c>
      <c r="E45" s="428"/>
      <c r="F45" s="34"/>
      <c r="G45" s="428"/>
      <c r="H45" s="466"/>
      <c r="I45" s="352"/>
    </row>
    <row r="46" spans="2:9" s="30" customFormat="1" ht="34.5" customHeight="1">
      <c r="B46" s="19">
        <v>66</v>
      </c>
      <c r="C46" s="20" t="s">
        <v>44</v>
      </c>
      <c r="D46" s="21">
        <v>1032</v>
      </c>
      <c r="E46" s="428">
        <v>9990</v>
      </c>
      <c r="F46" s="33">
        <v>9645</v>
      </c>
      <c r="G46" s="428">
        <v>4976</v>
      </c>
      <c r="H46" s="428">
        <v>1169</v>
      </c>
      <c r="I46" s="352">
        <f>H46/G46</f>
        <v>0.23492765273311897</v>
      </c>
    </row>
    <row r="47" spans="2:9" s="30" customFormat="1" ht="34.5" customHeight="1">
      <c r="B47" s="13" t="s">
        <v>45</v>
      </c>
      <c r="C47" s="14" t="s">
        <v>46</v>
      </c>
      <c r="D47" s="35">
        <v>1033</v>
      </c>
      <c r="E47" s="423">
        <v>6679</v>
      </c>
      <c r="F47" s="357">
        <v>6565</v>
      </c>
      <c r="G47" s="423">
        <v>3282</v>
      </c>
      <c r="H47" s="423">
        <v>16</v>
      </c>
      <c r="I47" s="353">
        <f>H47/G47</f>
        <v>0.004875076173065204</v>
      </c>
    </row>
    <row r="48" spans="2:9" s="30" customFormat="1" ht="34.5" customHeight="1">
      <c r="B48" s="23">
        <v>660</v>
      </c>
      <c r="C48" s="24" t="s">
        <v>47</v>
      </c>
      <c r="D48" s="28">
        <v>1034</v>
      </c>
      <c r="E48" s="422"/>
      <c r="F48" s="31"/>
      <c r="G48" s="422"/>
      <c r="H48" s="422"/>
      <c r="I48" s="354"/>
    </row>
    <row r="49" spans="2:9" s="30" customFormat="1" ht="34.5" customHeight="1">
      <c r="B49" s="23">
        <v>661</v>
      </c>
      <c r="C49" s="24" t="s">
        <v>48</v>
      </c>
      <c r="D49" s="28">
        <v>1035</v>
      </c>
      <c r="E49" s="422"/>
      <c r="F49" s="36"/>
      <c r="G49" s="464"/>
      <c r="H49" s="422"/>
      <c r="I49" s="354"/>
    </row>
    <row r="50" spans="2:9" s="30" customFormat="1" ht="34.5" customHeight="1">
      <c r="B50" s="23">
        <v>665</v>
      </c>
      <c r="C50" s="24" t="s">
        <v>49</v>
      </c>
      <c r="D50" s="25">
        <v>1036</v>
      </c>
      <c r="E50" s="422"/>
      <c r="F50" s="31"/>
      <c r="G50" s="422"/>
      <c r="H50" s="422"/>
      <c r="I50" s="354"/>
    </row>
    <row r="51" spans="2:9" s="30" customFormat="1" ht="34.5" customHeight="1">
      <c r="B51" s="23">
        <v>669</v>
      </c>
      <c r="C51" s="24" t="s">
        <v>50</v>
      </c>
      <c r="D51" s="25">
        <v>1037</v>
      </c>
      <c r="E51" s="422">
        <v>6679</v>
      </c>
      <c r="F51" s="31">
        <v>6565</v>
      </c>
      <c r="G51" s="422">
        <v>3282</v>
      </c>
      <c r="H51" s="422">
        <v>16</v>
      </c>
      <c r="I51" s="354">
        <f>H51/G51</f>
        <v>0.004875076173065204</v>
      </c>
    </row>
    <row r="52" spans="2:9" s="30" customFormat="1" ht="34.5" customHeight="1">
      <c r="B52" s="13">
        <v>662</v>
      </c>
      <c r="C52" s="14" t="s">
        <v>51</v>
      </c>
      <c r="D52" s="15">
        <v>1038</v>
      </c>
      <c r="E52" s="422">
        <v>3311</v>
      </c>
      <c r="F52" s="31">
        <v>3080</v>
      </c>
      <c r="G52" s="422">
        <v>1694</v>
      </c>
      <c r="H52" s="422">
        <v>1153</v>
      </c>
      <c r="I52" s="354">
        <f>H52/G52</f>
        <v>0.6806375442739079</v>
      </c>
    </row>
    <row r="53" spans="2:9" s="30" customFormat="1" ht="34.5" customHeight="1">
      <c r="B53" s="13" t="s">
        <v>52</v>
      </c>
      <c r="C53" s="14" t="s">
        <v>53</v>
      </c>
      <c r="D53" s="15">
        <v>1039</v>
      </c>
      <c r="E53" s="422"/>
      <c r="F53" s="29"/>
      <c r="G53" s="422"/>
      <c r="H53" s="421"/>
      <c r="I53" s="354"/>
    </row>
    <row r="54" spans="2:9" s="30" customFormat="1" ht="34.5" customHeight="1">
      <c r="B54" s="19">
        <v>56</v>
      </c>
      <c r="C54" s="20" t="s">
        <v>54</v>
      </c>
      <c r="D54" s="21">
        <v>1040</v>
      </c>
      <c r="E54" s="428">
        <v>48588</v>
      </c>
      <c r="F54" s="33">
        <v>14616</v>
      </c>
      <c r="G54" s="428">
        <v>7308</v>
      </c>
      <c r="H54" s="428">
        <v>3345</v>
      </c>
      <c r="I54" s="352">
        <f>H54/G54</f>
        <v>0.4577175697865353</v>
      </c>
    </row>
    <row r="55" spans="2:9" ht="34.5" customHeight="1">
      <c r="B55" s="13" t="s">
        <v>55</v>
      </c>
      <c r="C55" s="14" t="s">
        <v>56</v>
      </c>
      <c r="D55" s="15">
        <v>1041</v>
      </c>
      <c r="E55" s="422">
        <v>6071</v>
      </c>
      <c r="F55" s="31">
        <v>7675</v>
      </c>
      <c r="G55" s="422">
        <v>3838</v>
      </c>
      <c r="H55" s="422"/>
      <c r="I55" s="354">
        <f>H55/G55</f>
        <v>0</v>
      </c>
    </row>
    <row r="56" spans="2:9" ht="34.5" customHeight="1">
      <c r="B56" s="23">
        <v>560</v>
      </c>
      <c r="C56" s="24" t="s">
        <v>57</v>
      </c>
      <c r="D56" s="28">
        <v>1042</v>
      </c>
      <c r="E56" s="422"/>
      <c r="F56" s="31"/>
      <c r="G56" s="422"/>
      <c r="H56" s="422"/>
      <c r="I56" s="354"/>
    </row>
    <row r="57" spans="2:9" ht="34.5" customHeight="1">
      <c r="B57" s="23">
        <v>561</v>
      </c>
      <c r="C57" s="24" t="s">
        <v>58</v>
      </c>
      <c r="D57" s="28">
        <v>1043</v>
      </c>
      <c r="E57" s="422"/>
      <c r="F57" s="31"/>
      <c r="G57" s="422"/>
      <c r="H57" s="422"/>
      <c r="I57" s="354"/>
    </row>
    <row r="58" spans="2:9" ht="34.5" customHeight="1">
      <c r="B58" s="23">
        <v>565</v>
      </c>
      <c r="C58" s="24" t="s">
        <v>59</v>
      </c>
      <c r="D58" s="28">
        <v>1044</v>
      </c>
      <c r="E58" s="422"/>
      <c r="F58" s="31"/>
      <c r="G58" s="422"/>
      <c r="H58" s="422"/>
      <c r="I58" s="354"/>
    </row>
    <row r="59" spans="2:9" ht="34.5" customHeight="1">
      <c r="B59" s="23" t="s">
        <v>60</v>
      </c>
      <c r="C59" s="24" t="s">
        <v>61</v>
      </c>
      <c r="D59" s="25">
        <v>1045</v>
      </c>
      <c r="E59" s="422">
        <v>6071</v>
      </c>
      <c r="F59" s="31">
        <v>7675</v>
      </c>
      <c r="G59" s="422">
        <v>3838</v>
      </c>
      <c r="H59" s="422"/>
      <c r="I59" s="354">
        <f>H59/G59</f>
        <v>0</v>
      </c>
    </row>
    <row r="60" spans="2:9" ht="34.5" customHeight="1">
      <c r="B60" s="23">
        <v>562</v>
      </c>
      <c r="C60" s="14" t="s">
        <v>62</v>
      </c>
      <c r="D60" s="15">
        <v>1046</v>
      </c>
      <c r="E60" s="422">
        <v>5057</v>
      </c>
      <c r="F60" s="31">
        <v>6941</v>
      </c>
      <c r="G60" s="422">
        <v>3470</v>
      </c>
      <c r="H60" s="422">
        <v>3345</v>
      </c>
      <c r="I60" s="354">
        <f>H60/G60</f>
        <v>0.9639769452449568</v>
      </c>
    </row>
    <row r="61" spans="2:9" ht="34.5" customHeight="1">
      <c r="B61" s="13" t="s">
        <v>63</v>
      </c>
      <c r="C61" s="14" t="s">
        <v>64</v>
      </c>
      <c r="D61" s="15">
        <v>1047</v>
      </c>
      <c r="E61" s="422">
        <v>37460</v>
      </c>
      <c r="F61" s="31"/>
      <c r="G61" s="422"/>
      <c r="H61" s="422"/>
      <c r="I61" s="354"/>
    </row>
    <row r="62" spans="2:9" ht="34.5" customHeight="1">
      <c r="B62" s="19"/>
      <c r="C62" s="20" t="s">
        <v>65</v>
      </c>
      <c r="D62" s="21">
        <v>1048</v>
      </c>
      <c r="E62" s="428"/>
      <c r="F62" s="33"/>
      <c r="G62" s="428"/>
      <c r="H62" s="428"/>
      <c r="I62" s="352"/>
    </row>
    <row r="63" spans="2:9" ht="34.5" customHeight="1">
      <c r="B63" s="19"/>
      <c r="C63" s="20" t="s">
        <v>66</v>
      </c>
      <c r="D63" s="21">
        <v>1049</v>
      </c>
      <c r="E63" s="428">
        <v>38598</v>
      </c>
      <c r="F63" s="33">
        <v>4971</v>
      </c>
      <c r="G63" s="428">
        <v>2332</v>
      </c>
      <c r="H63" s="428">
        <v>2176</v>
      </c>
      <c r="I63" s="352">
        <f>H63/G63</f>
        <v>0.9331046312178388</v>
      </c>
    </row>
    <row r="64" spans="2:9" ht="34.5" customHeight="1">
      <c r="B64" s="23" t="s">
        <v>67</v>
      </c>
      <c r="C64" s="24" t="s">
        <v>68</v>
      </c>
      <c r="D64" s="25">
        <v>1050</v>
      </c>
      <c r="E64" s="422"/>
      <c r="F64" s="31"/>
      <c r="G64" s="422"/>
      <c r="H64" s="422"/>
      <c r="I64" s="354"/>
    </row>
    <row r="65" spans="2:9" ht="34.5" customHeight="1">
      <c r="B65" s="23" t="s">
        <v>69</v>
      </c>
      <c r="C65" s="24" t="s">
        <v>70</v>
      </c>
      <c r="D65" s="28">
        <v>1051</v>
      </c>
      <c r="E65" s="422"/>
      <c r="F65" s="31"/>
      <c r="G65" s="422"/>
      <c r="H65" s="422"/>
      <c r="I65" s="354"/>
    </row>
    <row r="66" spans="2:9" ht="34.5" customHeight="1">
      <c r="B66" s="19" t="s">
        <v>71</v>
      </c>
      <c r="C66" s="20" t="s">
        <v>72</v>
      </c>
      <c r="D66" s="21">
        <v>1052</v>
      </c>
      <c r="E66" s="428">
        <v>3181</v>
      </c>
      <c r="F66" s="33">
        <v>870</v>
      </c>
      <c r="G66" s="428">
        <v>436</v>
      </c>
      <c r="H66" s="428">
        <v>43</v>
      </c>
      <c r="I66" s="352"/>
    </row>
    <row r="67" spans="2:9" ht="34.5" customHeight="1">
      <c r="B67" s="19" t="s">
        <v>73</v>
      </c>
      <c r="C67" s="20" t="s">
        <v>74</v>
      </c>
      <c r="D67" s="21">
        <v>1053</v>
      </c>
      <c r="E67" s="428">
        <v>3675</v>
      </c>
      <c r="F67" s="33">
        <v>1412</v>
      </c>
      <c r="G67" s="428">
        <v>706</v>
      </c>
      <c r="H67" s="428">
        <v>55</v>
      </c>
      <c r="I67" s="352">
        <f>H67/G67</f>
        <v>0.07790368271954674</v>
      </c>
    </row>
    <row r="68" spans="2:9" ht="34.5" customHeight="1">
      <c r="B68" s="37"/>
      <c r="C68" s="38" t="s">
        <v>75</v>
      </c>
      <c r="D68" s="28">
        <v>1054</v>
      </c>
      <c r="E68" s="424">
        <v>38000</v>
      </c>
      <c r="F68" s="39">
        <v>3971</v>
      </c>
      <c r="G68" s="424">
        <v>2710</v>
      </c>
      <c r="H68" s="424">
        <f>H44-H45+H62-H63+H64-H65+H66-H67</f>
        <v>21597</v>
      </c>
      <c r="I68" s="354">
        <f>H68/G68</f>
        <v>7.969372693726937</v>
      </c>
    </row>
    <row r="69" spans="2:9" ht="34.5" customHeight="1">
      <c r="B69" s="37"/>
      <c r="C69" s="38" t="s">
        <v>76</v>
      </c>
      <c r="D69" s="28">
        <v>1055</v>
      </c>
      <c r="E69" s="424"/>
      <c r="F69" s="39"/>
      <c r="G69" s="424"/>
      <c r="H69" s="424"/>
      <c r="I69" s="354"/>
    </row>
    <row r="70" spans="2:9" ht="34.5" customHeight="1">
      <c r="B70" s="23" t="s">
        <v>77</v>
      </c>
      <c r="C70" s="24" t="s">
        <v>78</v>
      </c>
      <c r="D70" s="25">
        <v>1056</v>
      </c>
      <c r="E70" s="422">
        <v>55</v>
      </c>
      <c r="F70" s="31"/>
      <c r="G70" s="422"/>
      <c r="H70" s="422"/>
      <c r="I70" s="354"/>
    </row>
    <row r="71" spans="2:9" ht="34.5" customHeight="1">
      <c r="B71" s="23" t="s">
        <v>79</v>
      </c>
      <c r="C71" s="24" t="s">
        <v>80</v>
      </c>
      <c r="D71" s="28">
        <v>1057</v>
      </c>
      <c r="E71" s="422"/>
      <c r="F71" s="31"/>
      <c r="G71" s="422"/>
      <c r="H71" s="422"/>
      <c r="I71" s="354"/>
    </row>
    <row r="72" spans="2:9" ht="34.5" customHeight="1">
      <c r="B72" s="19"/>
      <c r="C72" s="20" t="s">
        <v>81</v>
      </c>
      <c r="D72" s="21">
        <v>1058</v>
      </c>
      <c r="E72" s="428">
        <v>38055</v>
      </c>
      <c r="F72" s="33">
        <v>3971</v>
      </c>
      <c r="G72" s="428">
        <v>2710</v>
      </c>
      <c r="H72" s="428">
        <f>H68-H69+H70-H71</f>
        <v>21597</v>
      </c>
      <c r="I72" s="352">
        <f>H72/G72</f>
        <v>7.969372693726937</v>
      </c>
    </row>
    <row r="73" spans="2:9" ht="34.5" customHeight="1">
      <c r="B73" s="40"/>
      <c r="C73" s="41" t="s">
        <v>82</v>
      </c>
      <c r="D73" s="21">
        <v>1059</v>
      </c>
      <c r="E73" s="428"/>
      <c r="F73" s="33"/>
      <c r="G73" s="428"/>
      <c r="H73" s="428"/>
      <c r="I73" s="352"/>
    </row>
    <row r="74" spans="2:9" ht="34.5" customHeight="1">
      <c r="B74" s="23"/>
      <c r="C74" s="42" t="s">
        <v>83</v>
      </c>
      <c r="D74" s="25"/>
      <c r="E74" s="422"/>
      <c r="F74" s="31"/>
      <c r="G74" s="422"/>
      <c r="H74" s="422"/>
      <c r="I74" s="354"/>
    </row>
    <row r="75" spans="2:9" ht="34.5" customHeight="1">
      <c r="B75" s="23">
        <v>721</v>
      </c>
      <c r="C75" s="42" t="s">
        <v>84</v>
      </c>
      <c r="D75" s="25">
        <v>1060</v>
      </c>
      <c r="E75" s="422">
        <v>2301</v>
      </c>
      <c r="F75" s="31"/>
      <c r="G75" s="422"/>
      <c r="H75" s="422"/>
      <c r="I75" s="354"/>
    </row>
    <row r="76" spans="2:9" ht="34.5" customHeight="1">
      <c r="B76" s="23" t="s">
        <v>85</v>
      </c>
      <c r="C76" s="42" t="s">
        <v>86</v>
      </c>
      <c r="D76" s="28">
        <v>1061</v>
      </c>
      <c r="E76" s="422"/>
      <c r="F76" s="31"/>
      <c r="G76" s="422"/>
      <c r="H76" s="422"/>
      <c r="I76" s="354"/>
    </row>
    <row r="77" spans="2:9" ht="34.5" customHeight="1">
      <c r="B77" s="23" t="s">
        <v>85</v>
      </c>
      <c r="C77" s="42" t="s">
        <v>87</v>
      </c>
      <c r="D77" s="28">
        <v>1062</v>
      </c>
      <c r="E77" s="422">
        <v>1880</v>
      </c>
      <c r="F77" s="31"/>
      <c r="G77" s="422"/>
      <c r="H77" s="422"/>
      <c r="I77" s="354"/>
    </row>
    <row r="78" spans="2:9" ht="34.5" customHeight="1">
      <c r="B78" s="23">
        <v>723</v>
      </c>
      <c r="C78" s="42" t="s">
        <v>88</v>
      </c>
      <c r="D78" s="25">
        <v>1063</v>
      </c>
      <c r="E78" s="422"/>
      <c r="F78" s="31"/>
      <c r="G78" s="422"/>
      <c r="H78" s="422"/>
      <c r="I78" s="354"/>
    </row>
    <row r="79" spans="2:9" ht="34.5" customHeight="1">
      <c r="B79" s="19"/>
      <c r="C79" s="41" t="s">
        <v>89</v>
      </c>
      <c r="D79" s="21">
        <v>1064</v>
      </c>
      <c r="E79" s="428">
        <v>37634</v>
      </c>
      <c r="F79" s="33"/>
      <c r="G79" s="428"/>
      <c r="H79" s="428"/>
      <c r="I79" s="352"/>
    </row>
    <row r="80" spans="2:9" ht="34.5" customHeight="1">
      <c r="B80" s="40"/>
      <c r="C80" s="41" t="s">
        <v>90</v>
      </c>
      <c r="D80" s="21">
        <v>1065</v>
      </c>
      <c r="E80" s="428"/>
      <c r="F80" s="33"/>
      <c r="G80" s="428"/>
      <c r="H80" s="428"/>
      <c r="I80" s="352"/>
    </row>
    <row r="81" spans="2:9" ht="34.5" customHeight="1">
      <c r="B81" s="43"/>
      <c r="C81" s="42" t="s">
        <v>91</v>
      </c>
      <c r="D81" s="25">
        <v>1066</v>
      </c>
      <c r="E81" s="422"/>
      <c r="F81" s="31"/>
      <c r="G81" s="422"/>
      <c r="H81" s="422"/>
      <c r="I81" s="354"/>
    </row>
    <row r="82" spans="2:9" ht="34.5" customHeight="1">
      <c r="B82" s="43"/>
      <c r="C82" s="42" t="s">
        <v>92</v>
      </c>
      <c r="D82" s="25">
        <v>1067</v>
      </c>
      <c r="E82" s="422"/>
      <c r="F82" s="31"/>
      <c r="G82" s="422"/>
      <c r="H82" s="422"/>
      <c r="I82" s="354"/>
    </row>
    <row r="83" spans="2:9" ht="34.5" customHeight="1">
      <c r="B83" s="43"/>
      <c r="C83" s="42" t="s">
        <v>93</v>
      </c>
      <c r="D83" s="25">
        <v>1068</v>
      </c>
      <c r="E83" s="422"/>
      <c r="F83" s="31"/>
      <c r="G83" s="422"/>
      <c r="H83" s="422"/>
      <c r="I83" s="354"/>
    </row>
    <row r="84" spans="2:9" ht="34.5" customHeight="1">
      <c r="B84" s="43"/>
      <c r="C84" s="42" t="s">
        <v>94</v>
      </c>
      <c r="D84" s="25">
        <v>1069</v>
      </c>
      <c r="E84" s="422"/>
      <c r="F84" s="31"/>
      <c r="G84" s="422"/>
      <c r="H84" s="422"/>
      <c r="I84" s="354"/>
    </row>
    <row r="85" spans="2:9" ht="34.5" customHeight="1">
      <c r="B85" s="43"/>
      <c r="C85" s="42" t="s">
        <v>95</v>
      </c>
      <c r="D85" s="28"/>
      <c r="E85" s="422"/>
      <c r="F85" s="31"/>
      <c r="G85" s="422"/>
      <c r="H85" s="422"/>
      <c r="I85" s="354"/>
    </row>
    <row r="86" spans="2:9" ht="34.5" customHeight="1">
      <c r="B86" s="43"/>
      <c r="C86" s="42" t="s">
        <v>96</v>
      </c>
      <c r="D86" s="28">
        <v>1070</v>
      </c>
      <c r="E86" s="422"/>
      <c r="F86" s="31"/>
      <c r="G86" s="422"/>
      <c r="H86" s="422"/>
      <c r="I86" s="354"/>
    </row>
    <row r="87" spans="2:9" ht="34.5" customHeight="1">
      <c r="B87" s="44"/>
      <c r="C87" s="45" t="s">
        <v>97</v>
      </c>
      <c r="D87" s="46">
        <v>1071</v>
      </c>
      <c r="E87" s="425"/>
      <c r="F87" s="47"/>
      <c r="G87" s="425"/>
      <c r="H87" s="425"/>
      <c r="I87" s="354"/>
    </row>
    <row r="88" spans="4:5" ht="15.75">
      <c r="D88" s="48"/>
      <c r="E88" s="49"/>
    </row>
    <row r="89" spans="2:9" ht="18.75">
      <c r="B89" s="1" t="s">
        <v>98</v>
      </c>
      <c r="D89" s="48"/>
      <c r="E89" s="50"/>
      <c r="F89" s="51"/>
      <c r="G89" s="30" t="s">
        <v>99</v>
      </c>
      <c r="H89" s="52"/>
      <c r="I89" s="30"/>
    </row>
    <row r="90" ht="18.75">
      <c r="D90" s="50" t="s">
        <v>100</v>
      </c>
    </row>
  </sheetData>
  <sheetProtection selectLockedCells="1" selectUnlockedCells="1"/>
  <mergeCells count="8">
    <mergeCell ref="B6:I6"/>
    <mergeCell ref="B10:B11"/>
    <mergeCell ref="C10:C11"/>
    <mergeCell ref="D10:D11"/>
    <mergeCell ref="E10:E11"/>
    <mergeCell ref="F10:F11"/>
    <mergeCell ref="G10:H10"/>
    <mergeCell ref="I10:I11"/>
  </mergeCells>
  <printOptions/>
  <pageMargins left="0.2362204724409449" right="0.2362204724409449" top="0.7480314960629921" bottom="0.7480314960629921" header="0.5118110236220472" footer="0.5118110236220472"/>
  <pageSetup fitToHeight="0" horizontalDpi="300" verticalDpi="300" orientation="landscape" paperSize="9" scale="50" r:id="rId1"/>
</worksheet>
</file>

<file path=xl/worksheets/sheet10.xml><?xml version="1.0" encoding="utf-8"?>
<worksheet xmlns="http://schemas.openxmlformats.org/spreadsheetml/2006/main" xmlns:r="http://schemas.openxmlformats.org/officeDocument/2006/relationships">
  <sheetPr>
    <tabColor indexed="9"/>
  </sheetPr>
  <dimension ref="A2:W32"/>
  <sheetViews>
    <sheetView zoomScale="75" zoomScaleNormal="75" zoomScalePageLayoutView="0" workbookViewId="0" topLeftCell="A1">
      <selection activeCell="H22" sqref="F21:H22"/>
    </sheetView>
  </sheetViews>
  <sheetFormatPr defaultColWidth="9.140625" defaultRowHeight="12.75"/>
  <cols>
    <col min="1" max="1" width="9.140625" style="87" customWidth="1"/>
    <col min="2" max="2" width="31.7109375" style="87" customWidth="1"/>
    <col min="3" max="3" width="28.28125" style="87" customWidth="1"/>
    <col min="4" max="4" width="12.8515625" style="87" customWidth="1"/>
    <col min="5" max="5" width="16.7109375" style="87" customWidth="1"/>
    <col min="6" max="6" width="19.421875" style="87" customWidth="1"/>
    <col min="7" max="8" width="27.28125" style="87" customWidth="1"/>
    <col min="9" max="10" width="13.7109375" style="87" customWidth="1"/>
    <col min="11" max="11" width="16.57421875" style="87" customWidth="1"/>
    <col min="12" max="22" width="13.7109375" style="87" customWidth="1"/>
    <col min="23" max="16384" width="9.140625" style="87" customWidth="1"/>
  </cols>
  <sheetData>
    <row r="2" ht="15.75">
      <c r="V2" s="2" t="s">
        <v>663</v>
      </c>
    </row>
    <row r="4" ht="15.75">
      <c r="B4" s="90" t="s">
        <v>775</v>
      </c>
    </row>
    <row r="5" ht="15.75">
      <c r="B5" s="90" t="s">
        <v>772</v>
      </c>
    </row>
    <row r="6" ht="15.75">
      <c r="B6" s="90" t="s">
        <v>794</v>
      </c>
    </row>
    <row r="7" ht="15.75">
      <c r="A7" s="90"/>
    </row>
    <row r="8" spans="1:22" ht="20.25">
      <c r="A8" s="90"/>
      <c r="B8" s="605" t="s">
        <v>664</v>
      </c>
      <c r="C8" s="605"/>
      <c r="D8" s="605"/>
      <c r="E8" s="605"/>
      <c r="F8" s="605"/>
      <c r="G8" s="605"/>
      <c r="H8" s="605"/>
      <c r="I8" s="605"/>
      <c r="J8" s="605"/>
      <c r="K8" s="605"/>
      <c r="L8" s="605"/>
      <c r="M8" s="605"/>
      <c r="N8" s="605"/>
      <c r="O8" s="605"/>
      <c r="P8" s="605"/>
      <c r="Q8" s="605"/>
      <c r="R8" s="605"/>
      <c r="S8" s="605"/>
      <c r="T8" s="605"/>
      <c r="U8" s="605"/>
      <c r="V8" s="605"/>
    </row>
    <row r="9" spans="4:14" ht="15.75">
      <c r="D9" s="164"/>
      <c r="E9" s="164"/>
      <c r="F9" s="164"/>
      <c r="G9" s="164"/>
      <c r="H9" s="164"/>
      <c r="I9" s="164"/>
      <c r="J9" s="164"/>
      <c r="K9" s="164"/>
      <c r="L9" s="164"/>
      <c r="M9" s="164"/>
      <c r="N9" s="164"/>
    </row>
    <row r="10" spans="2:22" ht="38.25" customHeight="1">
      <c r="B10" s="612" t="s">
        <v>665</v>
      </c>
      <c r="C10" s="613" t="s">
        <v>666</v>
      </c>
      <c r="D10" s="614" t="s">
        <v>667</v>
      </c>
      <c r="E10" s="568" t="s">
        <v>668</v>
      </c>
      <c r="F10" s="568" t="s">
        <v>669</v>
      </c>
      <c r="G10" s="568" t="s">
        <v>860</v>
      </c>
      <c r="H10" s="568" t="s">
        <v>861</v>
      </c>
      <c r="I10" s="568" t="s">
        <v>670</v>
      </c>
      <c r="J10" s="568" t="s">
        <v>671</v>
      </c>
      <c r="K10" s="568" t="s">
        <v>672</v>
      </c>
      <c r="L10" s="568" t="s">
        <v>673</v>
      </c>
      <c r="M10" s="568" t="s">
        <v>674</v>
      </c>
      <c r="N10" s="568" t="s">
        <v>675</v>
      </c>
      <c r="O10" s="610" t="s">
        <v>676</v>
      </c>
      <c r="P10" s="610"/>
      <c r="Q10" s="610"/>
      <c r="R10" s="610"/>
      <c r="S10" s="610"/>
      <c r="T10" s="610"/>
      <c r="U10" s="610"/>
      <c r="V10" s="610"/>
    </row>
    <row r="11" spans="2:22" ht="48.75" customHeight="1">
      <c r="B11" s="612"/>
      <c r="C11" s="613"/>
      <c r="D11" s="614"/>
      <c r="E11" s="568"/>
      <c r="F11" s="568"/>
      <c r="G11" s="568"/>
      <c r="H11" s="568"/>
      <c r="I11" s="568"/>
      <c r="J11" s="568"/>
      <c r="K11" s="568"/>
      <c r="L11" s="568"/>
      <c r="M11" s="568"/>
      <c r="N11" s="568"/>
      <c r="O11" s="253" t="s">
        <v>677</v>
      </c>
      <c r="P11" s="253" t="s">
        <v>678</v>
      </c>
      <c r="Q11" s="253" t="s">
        <v>679</v>
      </c>
      <c r="R11" s="253" t="s">
        <v>680</v>
      </c>
      <c r="S11" s="253" t="s">
        <v>681</v>
      </c>
      <c r="T11" s="253" t="s">
        <v>682</v>
      </c>
      <c r="U11" s="253" t="s">
        <v>683</v>
      </c>
      <c r="V11" s="254" t="s">
        <v>684</v>
      </c>
    </row>
    <row r="12" spans="2:22" ht="15.75">
      <c r="B12" s="255" t="s">
        <v>685</v>
      </c>
      <c r="C12" s="256"/>
      <c r="D12" s="257"/>
      <c r="E12" s="257"/>
      <c r="F12" s="257"/>
      <c r="G12" s="257"/>
      <c r="H12" s="257"/>
      <c r="I12" s="257"/>
      <c r="J12" s="257"/>
      <c r="K12" s="257"/>
      <c r="L12" s="257"/>
      <c r="M12" s="257"/>
      <c r="N12" s="257"/>
      <c r="O12" s="257"/>
      <c r="P12" s="257"/>
      <c r="Q12" s="257"/>
      <c r="R12" s="257"/>
      <c r="S12" s="257"/>
      <c r="T12" s="257"/>
      <c r="U12" s="257"/>
      <c r="V12" s="258"/>
    </row>
    <row r="13" spans="2:23" ht="15.75">
      <c r="B13" s="259" t="s">
        <v>786</v>
      </c>
      <c r="C13" s="243" t="s">
        <v>785</v>
      </c>
      <c r="D13" s="243" t="s">
        <v>787</v>
      </c>
      <c r="E13" s="488">
        <v>15000000</v>
      </c>
      <c r="F13" s="476" t="s">
        <v>788</v>
      </c>
      <c r="G13" s="476">
        <v>0</v>
      </c>
      <c r="H13" s="488">
        <v>0</v>
      </c>
      <c r="I13" s="476"/>
      <c r="J13" s="476"/>
      <c r="K13" s="476"/>
      <c r="L13" s="476"/>
      <c r="M13" s="476"/>
      <c r="N13" s="476"/>
      <c r="O13" s="476"/>
      <c r="P13" s="476"/>
      <c r="Q13" s="476"/>
      <c r="R13" s="476"/>
      <c r="S13" s="476"/>
      <c r="T13" s="476"/>
      <c r="U13" s="476"/>
      <c r="V13" s="489"/>
      <c r="W13" s="490"/>
    </row>
    <row r="14" spans="2:23" ht="15.75">
      <c r="B14" s="259" t="s">
        <v>686</v>
      </c>
      <c r="C14" s="243"/>
      <c r="D14" s="243"/>
      <c r="E14" s="488"/>
      <c r="F14" s="476"/>
      <c r="G14" s="476"/>
      <c r="H14" s="476"/>
      <c r="I14" s="476"/>
      <c r="J14" s="476"/>
      <c r="K14" s="476"/>
      <c r="L14" s="476"/>
      <c r="M14" s="476"/>
      <c r="N14" s="476"/>
      <c r="O14" s="476"/>
      <c r="P14" s="476"/>
      <c r="Q14" s="476"/>
      <c r="R14" s="476"/>
      <c r="S14" s="476"/>
      <c r="T14" s="476"/>
      <c r="U14" s="476"/>
      <c r="V14" s="489"/>
      <c r="W14" s="490"/>
    </row>
    <row r="15" spans="2:23" ht="15.75">
      <c r="B15" s="259" t="s">
        <v>686</v>
      </c>
      <c r="C15" s="243"/>
      <c r="D15" s="243"/>
      <c r="E15" s="488"/>
      <c r="F15" s="476"/>
      <c r="G15" s="476"/>
      <c r="H15" s="476"/>
      <c r="I15" s="476"/>
      <c r="J15" s="476"/>
      <c r="K15" s="476"/>
      <c r="L15" s="476"/>
      <c r="M15" s="476"/>
      <c r="N15" s="476"/>
      <c r="O15" s="476"/>
      <c r="P15" s="476"/>
      <c r="Q15" s="476"/>
      <c r="R15" s="476"/>
      <c r="S15" s="476"/>
      <c r="T15" s="476"/>
      <c r="U15" s="476"/>
      <c r="V15" s="489"/>
      <c r="W15" s="490"/>
    </row>
    <row r="16" spans="2:23" ht="15.75">
      <c r="B16" s="259" t="s">
        <v>686</v>
      </c>
      <c r="C16" s="243"/>
      <c r="D16" s="243"/>
      <c r="E16" s="488"/>
      <c r="F16" s="476"/>
      <c r="G16" s="476"/>
      <c r="H16" s="476"/>
      <c r="I16" s="476"/>
      <c r="J16" s="476"/>
      <c r="K16" s="476"/>
      <c r="L16" s="476"/>
      <c r="M16" s="476"/>
      <c r="N16" s="476"/>
      <c r="O16" s="476"/>
      <c r="P16" s="476"/>
      <c r="Q16" s="476"/>
      <c r="R16" s="476"/>
      <c r="S16" s="476"/>
      <c r="T16" s="476"/>
      <c r="U16" s="476"/>
      <c r="V16" s="489"/>
      <c r="W16" s="490"/>
    </row>
    <row r="17" spans="2:23" ht="15.75">
      <c r="B17" s="259" t="s">
        <v>686</v>
      </c>
      <c r="C17" s="243"/>
      <c r="D17" s="243"/>
      <c r="E17" s="488"/>
      <c r="F17" s="476"/>
      <c r="G17" s="476"/>
      <c r="H17" s="476"/>
      <c r="I17" s="476"/>
      <c r="J17" s="476"/>
      <c r="K17" s="476"/>
      <c r="L17" s="476"/>
      <c r="M17" s="476"/>
      <c r="N17" s="476"/>
      <c r="O17" s="476"/>
      <c r="P17" s="476"/>
      <c r="Q17" s="476"/>
      <c r="R17" s="476"/>
      <c r="S17" s="476"/>
      <c r="T17" s="476"/>
      <c r="U17" s="476"/>
      <c r="V17" s="489"/>
      <c r="W17" s="490"/>
    </row>
    <row r="18" spans="2:23" ht="15.75">
      <c r="B18" s="260" t="s">
        <v>687</v>
      </c>
      <c r="C18" s="261"/>
      <c r="D18" s="243"/>
      <c r="E18" s="488"/>
      <c r="F18" s="476"/>
      <c r="G18" s="476"/>
      <c r="H18" s="476"/>
      <c r="I18" s="476"/>
      <c r="J18" s="476"/>
      <c r="K18" s="476"/>
      <c r="L18" s="476"/>
      <c r="M18" s="476"/>
      <c r="N18" s="476"/>
      <c r="O18" s="476"/>
      <c r="P18" s="476"/>
      <c r="Q18" s="476"/>
      <c r="R18" s="476"/>
      <c r="S18" s="476"/>
      <c r="T18" s="476"/>
      <c r="U18" s="476"/>
      <c r="V18" s="489"/>
      <c r="W18" s="490"/>
    </row>
    <row r="19" spans="2:23" ht="15.75">
      <c r="B19" s="259" t="s">
        <v>789</v>
      </c>
      <c r="C19" s="243" t="s">
        <v>789</v>
      </c>
      <c r="D19" s="243" t="s">
        <v>790</v>
      </c>
      <c r="E19" s="488">
        <v>3735658</v>
      </c>
      <c r="F19" s="476" t="s">
        <v>791</v>
      </c>
      <c r="G19" s="488">
        <v>2131374</v>
      </c>
      <c r="H19" s="488">
        <v>263731108</v>
      </c>
      <c r="I19" s="476">
        <v>2008</v>
      </c>
      <c r="J19" s="476" t="s">
        <v>792</v>
      </c>
      <c r="K19" s="476" t="s">
        <v>793</v>
      </c>
      <c r="L19" s="491" t="s">
        <v>828</v>
      </c>
      <c r="M19" s="492">
        <v>0.02</v>
      </c>
      <c r="N19" s="476">
        <v>2</v>
      </c>
      <c r="O19" s="488">
        <v>0</v>
      </c>
      <c r="P19" s="488">
        <v>24766000</v>
      </c>
      <c r="Q19" s="488">
        <v>0</v>
      </c>
      <c r="R19" s="488">
        <v>24894000</v>
      </c>
      <c r="S19" s="488">
        <v>0</v>
      </c>
      <c r="T19" s="488">
        <v>3321000</v>
      </c>
      <c r="U19" s="488">
        <v>0</v>
      </c>
      <c r="V19" s="493">
        <v>3193000</v>
      </c>
      <c r="W19" s="490"/>
    </row>
    <row r="20" spans="2:23" ht="15.75">
      <c r="B20" s="259" t="s">
        <v>686</v>
      </c>
      <c r="C20" s="243"/>
      <c r="D20" s="243"/>
      <c r="E20" s="476"/>
      <c r="F20" s="476"/>
      <c r="G20" s="476"/>
      <c r="H20" s="476"/>
      <c r="I20" s="476"/>
      <c r="J20" s="476"/>
      <c r="K20" s="476"/>
      <c r="L20" s="476"/>
      <c r="M20" s="476"/>
      <c r="N20" s="476"/>
      <c r="O20" s="476"/>
      <c r="P20" s="476"/>
      <c r="Q20" s="476"/>
      <c r="R20" s="476"/>
      <c r="S20" s="476"/>
      <c r="T20" s="476"/>
      <c r="U20" s="476"/>
      <c r="V20" s="489"/>
      <c r="W20" s="490"/>
    </row>
    <row r="21" spans="2:22" ht="15.75">
      <c r="B21" s="259" t="s">
        <v>686</v>
      </c>
      <c r="C21" s="243"/>
      <c r="D21" s="243"/>
      <c r="E21" s="243"/>
      <c r="F21" s="243"/>
      <c r="G21" s="476"/>
      <c r="H21" s="476"/>
      <c r="I21" s="243"/>
      <c r="J21" s="243"/>
      <c r="K21" s="243"/>
      <c r="L21" s="243"/>
      <c r="M21" s="243"/>
      <c r="N21" s="243"/>
      <c r="O21" s="243"/>
      <c r="P21" s="243"/>
      <c r="Q21" s="243"/>
      <c r="R21" s="243"/>
      <c r="S21" s="243"/>
      <c r="T21" s="243"/>
      <c r="U21" s="243"/>
      <c r="V21" s="200"/>
    </row>
    <row r="22" spans="2:22" ht="15.75">
      <c r="B22" s="259" t="s">
        <v>686</v>
      </c>
      <c r="C22" s="243"/>
      <c r="D22" s="243"/>
      <c r="E22" s="243"/>
      <c r="F22" s="243"/>
      <c r="G22" s="476"/>
      <c r="H22" s="476"/>
      <c r="I22" s="243"/>
      <c r="J22" s="243"/>
      <c r="K22" s="243"/>
      <c r="L22" s="243"/>
      <c r="M22" s="243"/>
      <c r="N22" s="243"/>
      <c r="O22" s="243"/>
      <c r="P22" s="243"/>
      <c r="Q22" s="243"/>
      <c r="R22" s="243"/>
      <c r="S22" s="243"/>
      <c r="T22" s="243"/>
      <c r="U22" s="243"/>
      <c r="V22" s="200"/>
    </row>
    <row r="23" spans="2:22" ht="15.75">
      <c r="B23" s="259" t="s">
        <v>686</v>
      </c>
      <c r="C23" s="243"/>
      <c r="D23" s="243"/>
      <c r="E23" s="243"/>
      <c r="F23" s="243"/>
      <c r="G23" s="476"/>
      <c r="H23" s="476"/>
      <c r="I23" s="243"/>
      <c r="J23" s="243"/>
      <c r="K23" s="243"/>
      <c r="L23" s="243"/>
      <c r="M23" s="243"/>
      <c r="N23" s="243"/>
      <c r="O23" s="243"/>
      <c r="P23" s="243"/>
      <c r="Q23" s="243"/>
      <c r="R23" s="243"/>
      <c r="S23" s="243"/>
      <c r="T23" s="243"/>
      <c r="U23" s="243"/>
      <c r="V23" s="200"/>
    </row>
    <row r="24" spans="2:22" ht="15.75">
      <c r="B24" s="262" t="s">
        <v>688</v>
      </c>
      <c r="C24" s="381">
        <f>H19</f>
        <v>263731108</v>
      </c>
      <c r="D24" s="247"/>
      <c r="E24" s="247"/>
      <c r="F24" s="247"/>
      <c r="G24" s="247"/>
      <c r="H24" s="247"/>
      <c r="I24" s="247"/>
      <c r="J24" s="247"/>
      <c r="K24" s="247"/>
      <c r="L24" s="247"/>
      <c r="M24" s="247"/>
      <c r="N24" s="247"/>
      <c r="O24" s="247"/>
      <c r="P24" s="247"/>
      <c r="Q24" s="247"/>
      <c r="R24" s="247"/>
      <c r="S24" s="247"/>
      <c r="T24" s="247"/>
      <c r="U24" s="247"/>
      <c r="V24" s="182"/>
    </row>
    <row r="25" spans="2:16" ht="15.75">
      <c r="B25" s="263" t="s">
        <v>689</v>
      </c>
      <c r="C25" s="264">
        <v>0</v>
      </c>
      <c r="D25" s="194"/>
      <c r="E25" s="194"/>
      <c r="F25" s="194"/>
      <c r="G25" s="194"/>
      <c r="H25" s="194"/>
      <c r="I25" s="194"/>
      <c r="J25" s="194"/>
      <c r="K25" s="194"/>
      <c r="L25" s="194"/>
      <c r="M25" s="194"/>
      <c r="N25" s="194"/>
      <c r="O25" s="194"/>
      <c r="P25" s="194"/>
    </row>
    <row r="26" spans="2:16" ht="15.75">
      <c r="B26" s="265" t="s">
        <v>690</v>
      </c>
      <c r="C26" s="382">
        <f>C24-C25</f>
        <v>263731108</v>
      </c>
      <c r="D26" s="194"/>
      <c r="E26" s="194"/>
      <c r="F26" s="194"/>
      <c r="G26" s="194"/>
      <c r="H26" s="194"/>
      <c r="I26" s="194"/>
      <c r="J26" s="194"/>
      <c r="K26" s="194"/>
      <c r="L26" s="194"/>
      <c r="M26" s="194"/>
      <c r="N26" s="194"/>
      <c r="O26" s="194"/>
      <c r="P26" s="194"/>
    </row>
    <row r="28" spans="2:6" ht="15.75">
      <c r="B28" s="266" t="s">
        <v>691</v>
      </c>
      <c r="C28" s="266"/>
      <c r="D28" s="90"/>
      <c r="E28" s="90"/>
      <c r="F28" s="90"/>
    </row>
    <row r="29" spans="2:7" ht="15.75">
      <c r="B29" s="90" t="s">
        <v>692</v>
      </c>
      <c r="C29" s="90"/>
      <c r="D29" s="90"/>
      <c r="E29" s="90"/>
      <c r="F29" s="90"/>
      <c r="G29" s="90"/>
    </row>
    <row r="31" spans="2:20" ht="15.75" customHeight="1">
      <c r="B31" s="611" t="s">
        <v>607</v>
      </c>
      <c r="C31" s="611"/>
      <c r="E31" s="163"/>
      <c r="F31" s="163"/>
      <c r="G31" s="162" t="s">
        <v>693</v>
      </c>
      <c r="T31" s="1"/>
    </row>
    <row r="32" ht="15.75">
      <c r="D32" s="163" t="s">
        <v>100</v>
      </c>
    </row>
  </sheetData>
  <sheetProtection selectLockedCells="1" selectUnlockedCells="1"/>
  <mergeCells count="16">
    <mergeCell ref="B8:V8"/>
    <mergeCell ref="B10:B11"/>
    <mergeCell ref="C10:C11"/>
    <mergeCell ref="D10:D11"/>
    <mergeCell ref="E10:E11"/>
    <mergeCell ref="F10:F11"/>
    <mergeCell ref="G10:G11"/>
    <mergeCell ref="H10:H11"/>
    <mergeCell ref="I10:I11"/>
    <mergeCell ref="J10:J11"/>
    <mergeCell ref="K10:K11"/>
    <mergeCell ref="L10:L11"/>
    <mergeCell ref="M10:M11"/>
    <mergeCell ref="N10:N11"/>
    <mergeCell ref="O10:V10"/>
    <mergeCell ref="B31:C31"/>
  </mergeCells>
  <printOptions/>
  <pageMargins left="0.2362204724409449" right="0.2362204724409449" top="0.7480314960629921" bottom="0.7480314960629921" header="0.5118110236220472" footer="0.5118110236220472"/>
  <pageSetup horizontalDpi="300" verticalDpi="300" orientation="landscape" scale="65" r:id="rId1"/>
</worksheet>
</file>

<file path=xl/worksheets/sheet11.xml><?xml version="1.0" encoding="utf-8"?>
<worksheet xmlns="http://schemas.openxmlformats.org/spreadsheetml/2006/main" xmlns:r="http://schemas.openxmlformats.org/officeDocument/2006/relationships">
  <sheetPr>
    <tabColor indexed="9"/>
  </sheetPr>
  <dimension ref="B1:K77"/>
  <sheetViews>
    <sheetView tabSelected="1" zoomScale="66" zoomScaleNormal="66" zoomScalePageLayoutView="0" workbookViewId="0" topLeftCell="A7">
      <selection activeCell="E19" sqref="E19"/>
    </sheetView>
  </sheetViews>
  <sheetFormatPr defaultColWidth="9.140625" defaultRowHeight="12.75"/>
  <cols>
    <col min="1" max="1" width="9.140625" style="1" customWidth="1"/>
    <col min="2" max="2" width="21.7109375" style="1" customWidth="1"/>
    <col min="3" max="3" width="28.7109375" style="252" customWidth="1"/>
    <col min="4" max="4" width="60.57421875" style="1" customWidth="1"/>
    <col min="5" max="7" width="50.7109375" style="1" customWidth="1"/>
    <col min="8" max="16384" width="9.140625" style="1" customWidth="1"/>
  </cols>
  <sheetData>
    <row r="1" spans="2:7" ht="20.25">
      <c r="B1" s="267"/>
      <c r="C1" s="268"/>
      <c r="D1" s="267"/>
      <c r="E1" s="267"/>
      <c r="F1" s="267"/>
      <c r="G1" s="267"/>
    </row>
    <row r="2" spans="2:7" ht="20.25">
      <c r="B2" s="269" t="s">
        <v>816</v>
      </c>
      <c r="C2" s="270"/>
      <c r="D2" s="271"/>
      <c r="E2" s="271"/>
      <c r="F2" s="271"/>
      <c r="G2" s="271"/>
    </row>
    <row r="3" spans="2:7" ht="20.25">
      <c r="B3" s="269" t="s">
        <v>817</v>
      </c>
      <c r="C3" s="270"/>
      <c r="D3" s="271"/>
      <c r="E3" s="271"/>
      <c r="F3" s="271"/>
      <c r="G3" s="272" t="s">
        <v>694</v>
      </c>
    </row>
    <row r="4" spans="2:7" ht="20.25">
      <c r="B4" s="269"/>
      <c r="C4" s="270"/>
      <c r="D4" s="271"/>
      <c r="E4" s="271"/>
      <c r="F4" s="271"/>
      <c r="G4" s="271"/>
    </row>
    <row r="5" spans="2:7" ht="20.25">
      <c r="B5" s="269"/>
      <c r="C5" s="270"/>
      <c r="D5" s="271"/>
      <c r="E5" s="271"/>
      <c r="F5" s="271"/>
      <c r="G5" s="271"/>
    </row>
    <row r="6" spans="2:7" ht="20.25">
      <c r="B6" s="267"/>
      <c r="C6" s="268"/>
      <c r="D6" s="267"/>
      <c r="E6" s="267"/>
      <c r="F6" s="267"/>
      <c r="G6" s="267"/>
    </row>
    <row r="7" spans="2:11" ht="30">
      <c r="B7" s="615" t="s">
        <v>695</v>
      </c>
      <c r="C7" s="615"/>
      <c r="D7" s="615"/>
      <c r="E7" s="615"/>
      <c r="F7" s="615"/>
      <c r="G7" s="615"/>
      <c r="H7" s="3"/>
      <c r="I7" s="3"/>
      <c r="J7" s="3"/>
      <c r="K7" s="3"/>
    </row>
    <row r="8" spans="2:7" ht="20.25">
      <c r="B8" s="267"/>
      <c r="C8" s="268"/>
      <c r="D8" s="267"/>
      <c r="E8" s="267"/>
      <c r="F8" s="267"/>
      <c r="G8" s="267"/>
    </row>
    <row r="9" spans="2:7" ht="20.25">
      <c r="B9" s="267"/>
      <c r="C9" s="268"/>
      <c r="D9" s="267"/>
      <c r="E9" s="267"/>
      <c r="F9" s="267"/>
      <c r="G9" s="267"/>
    </row>
    <row r="10" spans="2:11" ht="20.25">
      <c r="B10" s="269"/>
      <c r="C10" s="270"/>
      <c r="D10" s="269"/>
      <c r="E10" s="269"/>
      <c r="F10" s="269"/>
      <c r="G10" s="269"/>
      <c r="H10" s="3"/>
      <c r="I10" s="3"/>
      <c r="J10" s="3"/>
      <c r="K10" s="3"/>
    </row>
    <row r="11" spans="2:7" ht="20.25">
      <c r="B11" s="267"/>
      <c r="C11" s="268"/>
      <c r="D11" s="267"/>
      <c r="E11" s="267"/>
      <c r="F11" s="267"/>
      <c r="G11" s="267"/>
    </row>
    <row r="12" spans="2:11" s="30" customFormat="1" ht="64.5" customHeight="1">
      <c r="B12" s="273" t="s">
        <v>696</v>
      </c>
      <c r="C12" s="274" t="s">
        <v>103</v>
      </c>
      <c r="D12" s="275" t="s">
        <v>697</v>
      </c>
      <c r="E12" s="275" t="s">
        <v>698</v>
      </c>
      <c r="F12" s="275" t="s">
        <v>699</v>
      </c>
      <c r="G12" s="276" t="s">
        <v>700</v>
      </c>
      <c r="H12" s="277"/>
      <c r="I12" s="277"/>
      <c r="J12" s="277"/>
      <c r="K12" s="277"/>
    </row>
    <row r="13" spans="2:11" s="30" customFormat="1" ht="19.5" customHeight="1" thickBot="1">
      <c r="B13" s="278">
        <v>1</v>
      </c>
      <c r="C13" s="279">
        <v>2</v>
      </c>
      <c r="D13" s="280">
        <v>3</v>
      </c>
      <c r="E13" s="280">
        <v>4</v>
      </c>
      <c r="F13" s="280">
        <v>5</v>
      </c>
      <c r="G13" s="281">
        <v>6</v>
      </c>
      <c r="H13" s="277"/>
      <c r="I13" s="277"/>
      <c r="J13" s="277"/>
      <c r="K13" s="277"/>
    </row>
    <row r="14" spans="2:7" s="30" customFormat="1" ht="34.5" customHeight="1" thickBot="1">
      <c r="B14" s="616" t="s">
        <v>879</v>
      </c>
      <c r="C14" s="383" t="s">
        <v>289</v>
      </c>
      <c r="D14" s="384" t="s">
        <v>795</v>
      </c>
      <c r="E14" s="384"/>
      <c r="F14" s="385"/>
      <c r="G14" s="386"/>
    </row>
    <row r="15" spans="2:7" s="30" customFormat="1" ht="34.5" customHeight="1" thickBot="1">
      <c r="B15" s="616"/>
      <c r="C15" s="387" t="s">
        <v>289</v>
      </c>
      <c r="D15" s="388" t="s">
        <v>796</v>
      </c>
      <c r="E15" s="388"/>
      <c r="F15" s="389"/>
      <c r="G15" s="390"/>
    </row>
    <row r="16" spans="2:7" s="30" customFormat="1" ht="34.5" customHeight="1" thickBot="1">
      <c r="B16" s="616"/>
      <c r="C16" s="387" t="s">
        <v>289</v>
      </c>
      <c r="D16" s="391" t="s">
        <v>797</v>
      </c>
      <c r="E16" s="391" t="s">
        <v>798</v>
      </c>
      <c r="F16" s="389"/>
      <c r="G16" s="390">
        <v>521908</v>
      </c>
    </row>
    <row r="17" spans="2:7" s="30" customFormat="1" ht="34.5" customHeight="1" thickBot="1">
      <c r="B17" s="616"/>
      <c r="C17" s="387" t="s">
        <v>289</v>
      </c>
      <c r="D17" s="391" t="s">
        <v>799</v>
      </c>
      <c r="E17" s="391" t="s">
        <v>800</v>
      </c>
      <c r="F17" s="389"/>
      <c r="G17" s="390">
        <v>551899</v>
      </c>
    </row>
    <row r="18" spans="2:7" s="30" customFormat="1" ht="34.5" customHeight="1" thickBot="1">
      <c r="B18" s="616"/>
      <c r="C18" s="387" t="s">
        <v>289</v>
      </c>
      <c r="D18" s="391" t="s">
        <v>801</v>
      </c>
      <c r="E18" s="391" t="s">
        <v>802</v>
      </c>
      <c r="F18" s="389"/>
      <c r="G18" s="390">
        <v>20654</v>
      </c>
    </row>
    <row r="19" spans="2:7" s="30" customFormat="1" ht="34.5" customHeight="1" thickBot="1">
      <c r="B19" s="616"/>
      <c r="C19" s="387" t="s">
        <v>289</v>
      </c>
      <c r="D19" s="391" t="s">
        <v>803</v>
      </c>
      <c r="E19" s="391" t="s">
        <v>804</v>
      </c>
      <c r="F19" s="389"/>
      <c r="G19" s="390">
        <v>25970</v>
      </c>
    </row>
    <row r="20" spans="2:7" s="30" customFormat="1" ht="34.5" customHeight="1" thickBot="1">
      <c r="B20" s="616"/>
      <c r="C20" s="387" t="s">
        <v>289</v>
      </c>
      <c r="D20" s="391" t="s">
        <v>805</v>
      </c>
      <c r="E20" s="391" t="s">
        <v>806</v>
      </c>
      <c r="F20" s="389"/>
      <c r="G20" s="390"/>
    </row>
    <row r="21" spans="2:7" s="30" customFormat="1" ht="34.5" customHeight="1" thickBot="1">
      <c r="B21" s="616"/>
      <c r="C21" s="387" t="s">
        <v>289</v>
      </c>
      <c r="D21" s="391" t="s">
        <v>807</v>
      </c>
      <c r="E21" s="391" t="s">
        <v>808</v>
      </c>
      <c r="F21" s="389"/>
      <c r="G21" s="390">
        <v>24249</v>
      </c>
    </row>
    <row r="22" spans="2:7" s="30" customFormat="1" ht="34.5" customHeight="1" thickBot="1">
      <c r="B22" s="616"/>
      <c r="C22" s="387" t="s">
        <v>289</v>
      </c>
      <c r="D22" s="391" t="s">
        <v>809</v>
      </c>
      <c r="E22" s="391" t="s">
        <v>810</v>
      </c>
      <c r="F22" s="392"/>
      <c r="G22" s="494">
        <v>3803</v>
      </c>
    </row>
    <row r="23" spans="2:7" s="30" customFormat="1" ht="34.5" customHeight="1" thickBot="1">
      <c r="B23" s="616"/>
      <c r="C23" s="387" t="s">
        <v>289</v>
      </c>
      <c r="D23" s="391" t="s">
        <v>811</v>
      </c>
      <c r="E23" s="391" t="s">
        <v>812</v>
      </c>
      <c r="F23" s="393"/>
      <c r="G23" s="495"/>
    </row>
    <row r="24" spans="2:7" s="30" customFormat="1" ht="34.5" customHeight="1" thickBot="1">
      <c r="B24" s="616"/>
      <c r="C24" s="394" t="s">
        <v>289</v>
      </c>
      <c r="D24" s="391" t="s">
        <v>813</v>
      </c>
      <c r="E24" s="391"/>
      <c r="F24" s="393"/>
      <c r="G24" s="495"/>
    </row>
    <row r="25" spans="2:7" s="30" customFormat="1" ht="34.5" customHeight="1" thickBot="1">
      <c r="B25" s="616"/>
      <c r="C25" s="394" t="s">
        <v>289</v>
      </c>
      <c r="D25" s="391" t="s">
        <v>814</v>
      </c>
      <c r="E25" s="391"/>
      <c r="F25" s="393"/>
      <c r="G25" s="495"/>
    </row>
    <row r="26" spans="2:7" s="30" customFormat="1" ht="34.5" customHeight="1" thickBot="1">
      <c r="B26" s="616"/>
      <c r="C26" s="395" t="s">
        <v>289</v>
      </c>
      <c r="D26" s="396" t="s">
        <v>815</v>
      </c>
      <c r="E26" s="397"/>
      <c r="F26" s="398"/>
      <c r="G26" s="496">
        <v>49965</v>
      </c>
    </row>
    <row r="27" spans="2:7" s="30" customFormat="1" ht="34.5" customHeight="1" thickBot="1">
      <c r="B27" s="616"/>
      <c r="C27" s="285" t="s">
        <v>701</v>
      </c>
      <c r="D27" s="286"/>
      <c r="E27" s="286"/>
      <c r="F27" s="399"/>
      <c r="G27" s="400">
        <f>SUM(G15:G26)</f>
        <v>1198448</v>
      </c>
    </row>
    <row r="28" spans="2:7" s="30" customFormat="1" ht="34.5" customHeight="1" thickBot="1">
      <c r="B28" s="617" t="s">
        <v>832</v>
      </c>
      <c r="C28" s="383" t="s">
        <v>289</v>
      </c>
      <c r="D28" s="384" t="s">
        <v>795</v>
      </c>
      <c r="E28" s="384"/>
      <c r="F28" s="385"/>
      <c r="G28" s="386"/>
    </row>
    <row r="29" spans="2:7" s="30" customFormat="1" ht="34.5" customHeight="1" thickBot="1">
      <c r="B29" s="617"/>
      <c r="C29" s="387" t="s">
        <v>289</v>
      </c>
      <c r="D29" s="388" t="s">
        <v>796</v>
      </c>
      <c r="E29" s="388"/>
      <c r="F29" s="389"/>
      <c r="G29" s="390"/>
    </row>
    <row r="30" spans="2:7" s="30" customFormat="1" ht="34.5" customHeight="1" thickBot="1">
      <c r="B30" s="617"/>
      <c r="C30" s="387" t="s">
        <v>289</v>
      </c>
      <c r="D30" s="391" t="s">
        <v>797</v>
      </c>
      <c r="E30" s="391" t="s">
        <v>798</v>
      </c>
      <c r="F30" s="389"/>
      <c r="G30" s="390">
        <v>1338722</v>
      </c>
    </row>
    <row r="31" spans="2:7" s="30" customFormat="1" ht="34.5" customHeight="1" thickBot="1">
      <c r="B31" s="617"/>
      <c r="C31" s="387" t="s">
        <v>289</v>
      </c>
      <c r="D31" s="391" t="s">
        <v>799</v>
      </c>
      <c r="E31" s="391" t="s">
        <v>800</v>
      </c>
      <c r="F31" s="389"/>
      <c r="G31" s="390">
        <v>306000</v>
      </c>
    </row>
    <row r="32" spans="2:7" s="30" customFormat="1" ht="34.5" customHeight="1" thickBot="1">
      <c r="B32" s="617"/>
      <c r="C32" s="387" t="s">
        <v>289</v>
      </c>
      <c r="D32" s="391" t="s">
        <v>801</v>
      </c>
      <c r="E32" s="391" t="s">
        <v>802</v>
      </c>
      <c r="F32" s="389"/>
      <c r="G32" s="390">
        <v>54467</v>
      </c>
    </row>
    <row r="33" spans="2:7" s="30" customFormat="1" ht="34.5" customHeight="1" thickBot="1">
      <c r="B33" s="617"/>
      <c r="C33" s="387" t="s">
        <v>289</v>
      </c>
      <c r="D33" s="391" t="s">
        <v>803</v>
      </c>
      <c r="E33" s="391" t="s">
        <v>804</v>
      </c>
      <c r="F33" s="389"/>
      <c r="G33" s="390">
        <v>155792</v>
      </c>
    </row>
    <row r="34" spans="2:7" s="30" customFormat="1" ht="34.5" customHeight="1" thickBot="1">
      <c r="B34" s="617"/>
      <c r="C34" s="387" t="s">
        <v>289</v>
      </c>
      <c r="D34" s="391" t="s">
        <v>805</v>
      </c>
      <c r="E34" s="391" t="s">
        <v>806</v>
      </c>
      <c r="F34" s="389"/>
      <c r="G34" s="390"/>
    </row>
    <row r="35" spans="2:7" s="30" customFormat="1" ht="34.5" customHeight="1" thickBot="1">
      <c r="B35" s="617"/>
      <c r="C35" s="387" t="s">
        <v>289</v>
      </c>
      <c r="D35" s="391" t="s">
        <v>807</v>
      </c>
      <c r="E35" s="391" t="s">
        <v>808</v>
      </c>
      <c r="F35" s="389"/>
      <c r="G35" s="390">
        <v>105437</v>
      </c>
    </row>
    <row r="36" spans="2:7" s="30" customFormat="1" ht="34.5" customHeight="1" thickBot="1">
      <c r="B36" s="617"/>
      <c r="C36" s="387" t="s">
        <v>289</v>
      </c>
      <c r="D36" s="391" t="s">
        <v>809</v>
      </c>
      <c r="E36" s="391" t="s">
        <v>810</v>
      </c>
      <c r="F36" s="392"/>
      <c r="G36" s="390">
        <v>3709</v>
      </c>
    </row>
    <row r="37" spans="2:7" s="30" customFormat="1" ht="34.5" customHeight="1" thickBot="1">
      <c r="B37" s="617"/>
      <c r="C37" s="387" t="s">
        <v>289</v>
      </c>
      <c r="D37" s="391" t="s">
        <v>811</v>
      </c>
      <c r="E37" s="391" t="s">
        <v>812</v>
      </c>
      <c r="F37" s="393"/>
      <c r="G37" s="390">
        <v>-815540</v>
      </c>
    </row>
    <row r="38" spans="2:7" s="30" customFormat="1" ht="34.5" customHeight="1" thickBot="1">
      <c r="B38" s="617"/>
      <c r="C38" s="394" t="s">
        <v>289</v>
      </c>
      <c r="D38" s="391" t="s">
        <v>813</v>
      </c>
      <c r="E38" s="391"/>
      <c r="F38" s="393"/>
      <c r="G38" s="390"/>
    </row>
    <row r="39" spans="2:7" s="30" customFormat="1" ht="34.5" customHeight="1" thickBot="1">
      <c r="B39" s="617"/>
      <c r="C39" s="394" t="s">
        <v>289</v>
      </c>
      <c r="D39" s="391" t="s">
        <v>814</v>
      </c>
      <c r="E39" s="391"/>
      <c r="F39" s="393"/>
      <c r="G39" s="390"/>
    </row>
    <row r="40" spans="2:7" s="30" customFormat="1" ht="34.5" customHeight="1" thickBot="1">
      <c r="B40" s="617"/>
      <c r="C40" s="395" t="s">
        <v>289</v>
      </c>
      <c r="D40" s="396" t="s">
        <v>815</v>
      </c>
      <c r="E40" s="397"/>
      <c r="F40" s="398"/>
      <c r="G40" s="390">
        <v>179404</v>
      </c>
    </row>
    <row r="41" spans="2:7" s="30" customFormat="1" ht="34.5" customHeight="1" thickBot="1">
      <c r="B41" s="617"/>
      <c r="C41" s="285" t="s">
        <v>701</v>
      </c>
      <c r="D41" s="289"/>
      <c r="E41" s="289"/>
      <c r="F41" s="286"/>
      <c r="G41" s="400">
        <f>SUM(G28:G40)</f>
        <v>1327991</v>
      </c>
    </row>
    <row r="42" spans="2:7" s="30" customFormat="1" ht="34.5" customHeight="1" thickBot="1">
      <c r="B42" s="617" t="s">
        <v>856</v>
      </c>
      <c r="C42" s="383" t="s">
        <v>289</v>
      </c>
      <c r="D42" s="384" t="s">
        <v>795</v>
      </c>
      <c r="E42" s="384"/>
      <c r="F42" s="385"/>
      <c r="G42" s="386"/>
    </row>
    <row r="43" spans="2:7" s="30" customFormat="1" ht="34.5" customHeight="1" thickBot="1">
      <c r="B43" s="617"/>
      <c r="C43" s="387" t="s">
        <v>289</v>
      </c>
      <c r="D43" s="388" t="s">
        <v>796</v>
      </c>
      <c r="E43" s="388"/>
      <c r="F43" s="389"/>
      <c r="G43" s="390"/>
    </row>
    <row r="44" spans="2:7" s="30" customFormat="1" ht="34.5" customHeight="1" thickBot="1">
      <c r="B44" s="617"/>
      <c r="C44" s="387" t="s">
        <v>289</v>
      </c>
      <c r="D44" s="391" t="s">
        <v>797</v>
      </c>
      <c r="E44" s="391" t="s">
        <v>798</v>
      </c>
      <c r="F44" s="389"/>
      <c r="G44" s="389">
        <v>176279.35</v>
      </c>
    </row>
    <row r="45" spans="2:7" s="30" customFormat="1" ht="34.5" customHeight="1" thickBot="1">
      <c r="B45" s="617"/>
      <c r="C45" s="387" t="s">
        <v>289</v>
      </c>
      <c r="D45" s="391" t="s">
        <v>799</v>
      </c>
      <c r="E45" s="391" t="s">
        <v>800</v>
      </c>
      <c r="F45" s="389"/>
      <c r="G45" s="389">
        <v>191360.23</v>
      </c>
    </row>
    <row r="46" spans="2:7" s="30" customFormat="1" ht="34.5" customHeight="1" thickBot="1">
      <c r="B46" s="617"/>
      <c r="C46" s="387" t="s">
        <v>289</v>
      </c>
      <c r="D46" s="391" t="s">
        <v>801</v>
      </c>
      <c r="E46" s="391" t="s">
        <v>802</v>
      </c>
      <c r="F46" s="389"/>
      <c r="G46" s="389">
        <v>78902.58</v>
      </c>
    </row>
    <row r="47" spans="2:7" s="30" customFormat="1" ht="34.5" customHeight="1" thickBot="1">
      <c r="B47" s="617"/>
      <c r="C47" s="387" t="s">
        <v>289</v>
      </c>
      <c r="D47" s="391" t="s">
        <v>803</v>
      </c>
      <c r="E47" s="391" t="s">
        <v>804</v>
      </c>
      <c r="F47" s="389"/>
      <c r="G47" s="389">
        <v>68158.9</v>
      </c>
    </row>
    <row r="48" spans="2:7" s="30" customFormat="1" ht="34.5" customHeight="1" thickBot="1">
      <c r="B48" s="617"/>
      <c r="C48" s="387" t="s">
        <v>289</v>
      </c>
      <c r="D48" s="391" t="s">
        <v>805</v>
      </c>
      <c r="E48" s="391" t="s">
        <v>806</v>
      </c>
      <c r="F48" s="389"/>
      <c r="G48" s="389">
        <v>39031.2</v>
      </c>
    </row>
    <row r="49" spans="2:7" s="30" customFormat="1" ht="34.5" customHeight="1" thickBot="1">
      <c r="B49" s="617"/>
      <c r="C49" s="387" t="s">
        <v>289</v>
      </c>
      <c r="D49" s="391" t="s">
        <v>807</v>
      </c>
      <c r="E49" s="391" t="s">
        <v>808</v>
      </c>
      <c r="F49" s="389"/>
      <c r="G49" s="389">
        <v>3709.97</v>
      </c>
    </row>
    <row r="50" spans="2:7" s="30" customFormat="1" ht="34.5" customHeight="1" thickBot="1">
      <c r="B50" s="617"/>
      <c r="C50" s="387" t="s">
        <v>289</v>
      </c>
      <c r="D50" s="391" t="s">
        <v>809</v>
      </c>
      <c r="E50" s="391" t="s">
        <v>810</v>
      </c>
      <c r="F50" s="392"/>
      <c r="G50" s="392"/>
    </row>
    <row r="51" spans="2:7" s="30" customFormat="1" ht="34.5" customHeight="1" thickBot="1">
      <c r="B51" s="617"/>
      <c r="C51" s="387" t="s">
        <v>289</v>
      </c>
      <c r="D51" s="391" t="s">
        <v>811</v>
      </c>
      <c r="E51" s="391" t="s">
        <v>812</v>
      </c>
      <c r="F51" s="393"/>
      <c r="G51" s="393"/>
    </row>
    <row r="52" spans="2:7" s="30" customFormat="1" ht="34.5" customHeight="1" thickBot="1">
      <c r="B52" s="617"/>
      <c r="C52" s="394" t="s">
        <v>289</v>
      </c>
      <c r="D52" s="391" t="s">
        <v>813</v>
      </c>
      <c r="E52" s="391"/>
      <c r="F52" s="393"/>
      <c r="G52" s="393"/>
    </row>
    <row r="53" spans="2:7" s="30" customFormat="1" ht="34.5" customHeight="1" thickBot="1">
      <c r="B53" s="617"/>
      <c r="C53" s="394" t="s">
        <v>289</v>
      </c>
      <c r="D53" s="391" t="s">
        <v>814</v>
      </c>
      <c r="E53" s="391"/>
      <c r="F53" s="393"/>
      <c r="G53" s="393"/>
    </row>
    <row r="54" spans="2:7" s="30" customFormat="1" ht="34.5" customHeight="1" thickBot="1">
      <c r="B54" s="617"/>
      <c r="C54" s="395" t="s">
        <v>289</v>
      </c>
      <c r="D54" s="396" t="s">
        <v>815</v>
      </c>
      <c r="E54" s="397"/>
      <c r="F54" s="398"/>
      <c r="G54" s="398">
        <v>113358.17</v>
      </c>
    </row>
    <row r="55" spans="2:7" s="30" customFormat="1" ht="34.5" customHeight="1" thickBot="1">
      <c r="B55" s="617"/>
      <c r="C55" s="285" t="s">
        <v>701</v>
      </c>
      <c r="D55" s="286"/>
      <c r="E55" s="286"/>
      <c r="F55" s="286"/>
      <c r="G55" s="400">
        <f>SUM(G42:G54)</f>
        <v>670800.4</v>
      </c>
    </row>
    <row r="56" spans="2:7" s="30" customFormat="1" ht="34.5" customHeight="1" thickBot="1">
      <c r="B56" s="617" t="s">
        <v>872</v>
      </c>
      <c r="C56" s="383" t="s">
        <v>289</v>
      </c>
      <c r="D56" s="384" t="s">
        <v>795</v>
      </c>
      <c r="E56" s="384"/>
      <c r="F56" s="287"/>
      <c r="G56" s="288"/>
    </row>
    <row r="57" spans="2:7" s="30" customFormat="1" ht="34.5" customHeight="1" thickBot="1">
      <c r="B57" s="617"/>
      <c r="C57" s="387" t="s">
        <v>289</v>
      </c>
      <c r="D57" s="388" t="s">
        <v>796</v>
      </c>
      <c r="E57" s="388"/>
      <c r="F57" s="473"/>
      <c r="G57" s="475"/>
    </row>
    <row r="58" spans="2:7" s="30" customFormat="1" ht="34.5" customHeight="1" thickBot="1">
      <c r="B58" s="617"/>
      <c r="C58" s="387" t="s">
        <v>289</v>
      </c>
      <c r="D58" s="391" t="s">
        <v>797</v>
      </c>
      <c r="E58" s="391" t="s">
        <v>798</v>
      </c>
      <c r="F58" s="473"/>
      <c r="G58" s="475"/>
    </row>
    <row r="59" spans="2:7" s="30" customFormat="1" ht="34.5" customHeight="1" thickBot="1">
      <c r="B59" s="617"/>
      <c r="C59" s="387" t="s">
        <v>289</v>
      </c>
      <c r="D59" s="391" t="s">
        <v>799</v>
      </c>
      <c r="E59" s="391" t="s">
        <v>800</v>
      </c>
      <c r="F59" s="473"/>
      <c r="G59" s="475"/>
    </row>
    <row r="60" spans="2:7" s="30" customFormat="1" ht="34.5" customHeight="1" thickBot="1">
      <c r="B60" s="617"/>
      <c r="C60" s="387" t="s">
        <v>289</v>
      </c>
      <c r="D60" s="391" t="s">
        <v>801</v>
      </c>
      <c r="E60" s="391" t="s">
        <v>802</v>
      </c>
      <c r="F60" s="473"/>
      <c r="G60" s="475"/>
    </row>
    <row r="61" spans="2:7" s="30" customFormat="1" ht="34.5" customHeight="1" thickBot="1">
      <c r="B61" s="617"/>
      <c r="C61" s="387" t="s">
        <v>289</v>
      </c>
      <c r="D61" s="391" t="s">
        <v>803</v>
      </c>
      <c r="E61" s="391" t="s">
        <v>804</v>
      </c>
      <c r="F61" s="473"/>
      <c r="G61" s="475"/>
    </row>
    <row r="62" spans="2:7" s="30" customFormat="1" ht="34.5" customHeight="1" thickBot="1">
      <c r="B62" s="617"/>
      <c r="C62" s="387" t="s">
        <v>289</v>
      </c>
      <c r="D62" s="391" t="s">
        <v>805</v>
      </c>
      <c r="E62" s="391" t="s">
        <v>806</v>
      </c>
      <c r="F62" s="473"/>
      <c r="G62" s="475"/>
    </row>
    <row r="63" spans="2:7" s="30" customFormat="1" ht="34.5" customHeight="1" thickBot="1">
      <c r="B63" s="617"/>
      <c r="C63" s="387" t="s">
        <v>289</v>
      </c>
      <c r="D63" s="391" t="s">
        <v>807</v>
      </c>
      <c r="E63" s="391" t="s">
        <v>808</v>
      </c>
      <c r="F63" s="474"/>
      <c r="G63" s="475"/>
    </row>
    <row r="64" spans="2:7" s="30" customFormat="1" ht="34.5" customHeight="1" thickBot="1">
      <c r="B64" s="617"/>
      <c r="C64" s="387" t="s">
        <v>289</v>
      </c>
      <c r="D64" s="391" t="s">
        <v>809</v>
      </c>
      <c r="E64" s="391" t="s">
        <v>810</v>
      </c>
      <c r="F64" s="474"/>
      <c r="G64" s="475"/>
    </row>
    <row r="65" spans="2:7" s="30" customFormat="1" ht="34.5" customHeight="1" thickBot="1">
      <c r="B65" s="617"/>
      <c r="C65" s="387" t="s">
        <v>289</v>
      </c>
      <c r="D65" s="391" t="s">
        <v>811</v>
      </c>
      <c r="E65" s="391" t="s">
        <v>812</v>
      </c>
      <c r="F65" s="474"/>
      <c r="G65" s="475"/>
    </row>
    <row r="66" spans="2:7" s="30" customFormat="1" ht="34.5" customHeight="1" thickBot="1">
      <c r="B66" s="617"/>
      <c r="C66" s="394" t="s">
        <v>289</v>
      </c>
      <c r="D66" s="391" t="s">
        <v>813</v>
      </c>
      <c r="E66" s="391"/>
      <c r="F66" s="474"/>
      <c r="G66" s="475"/>
    </row>
    <row r="67" spans="2:7" s="30" customFormat="1" ht="34.5" customHeight="1" thickBot="1">
      <c r="B67" s="617"/>
      <c r="C67" s="394" t="s">
        <v>289</v>
      </c>
      <c r="D67" s="391" t="s">
        <v>814</v>
      </c>
      <c r="E67" s="391"/>
      <c r="F67" s="474"/>
      <c r="G67" s="475"/>
    </row>
    <row r="68" spans="2:7" s="30" customFormat="1" ht="34.5" customHeight="1" thickBot="1">
      <c r="B68" s="617"/>
      <c r="C68" s="395" t="s">
        <v>289</v>
      </c>
      <c r="D68" s="396" t="s">
        <v>815</v>
      </c>
      <c r="E68" s="397"/>
      <c r="F68" s="474"/>
      <c r="G68" s="475"/>
    </row>
    <row r="69" spans="2:7" s="30" customFormat="1" ht="34.5" customHeight="1" thickBot="1">
      <c r="B69" s="617"/>
      <c r="C69" s="285" t="s">
        <v>701</v>
      </c>
      <c r="D69" s="290"/>
      <c r="E69" s="290"/>
      <c r="F69" s="290"/>
      <c r="G69" s="400">
        <f>SUM(G56:G68)</f>
        <v>0</v>
      </c>
    </row>
    <row r="70" spans="2:7" s="30" customFormat="1" ht="34.5" customHeight="1">
      <c r="B70" s="617" t="s">
        <v>873</v>
      </c>
      <c r="C70" s="291" t="s">
        <v>289</v>
      </c>
      <c r="D70" s="287"/>
      <c r="E70" s="287"/>
      <c r="F70" s="287"/>
      <c r="G70" s="288"/>
    </row>
    <row r="71" spans="2:7" s="30" customFormat="1" ht="34.5" customHeight="1">
      <c r="B71" s="617"/>
      <c r="C71" s="282" t="s">
        <v>289</v>
      </c>
      <c r="D71" s="283"/>
      <c r="E71" s="283"/>
      <c r="F71" s="283"/>
      <c r="G71" s="284"/>
    </row>
    <row r="72" spans="2:7" s="30" customFormat="1" ht="34.5" customHeight="1">
      <c r="B72" s="617"/>
      <c r="C72" s="282" t="s">
        <v>289</v>
      </c>
      <c r="D72" s="283"/>
      <c r="E72" s="292"/>
      <c r="F72" s="292"/>
      <c r="G72" s="293"/>
    </row>
    <row r="73" spans="2:7" s="30" customFormat="1" ht="34.5" customHeight="1">
      <c r="B73" s="617"/>
      <c r="C73" s="285" t="s">
        <v>701</v>
      </c>
      <c r="D73" s="294"/>
      <c r="E73" s="289"/>
      <c r="F73" s="289"/>
      <c r="G73" s="295"/>
    </row>
    <row r="74" spans="2:7" s="30" customFormat="1" ht="20.25">
      <c r="B74" s="267"/>
      <c r="C74" s="268"/>
      <c r="D74" s="267"/>
      <c r="E74" s="267"/>
      <c r="F74" s="267"/>
      <c r="G74" s="267"/>
    </row>
    <row r="75" spans="2:10" ht="19.5" customHeight="1">
      <c r="B75" s="87" t="s">
        <v>631</v>
      </c>
      <c r="C75" s="87"/>
      <c r="D75" s="87"/>
      <c r="F75" s="205" t="s">
        <v>702</v>
      </c>
      <c r="G75" s="205"/>
      <c r="H75" s="205"/>
      <c r="I75" s="205"/>
      <c r="J75" s="205"/>
    </row>
    <row r="76" spans="2:7" ht="20.25">
      <c r="B76" s="267"/>
      <c r="C76" s="268"/>
      <c r="D76" s="267"/>
      <c r="E76" s="94" t="s">
        <v>491</v>
      </c>
      <c r="F76" s="267"/>
      <c r="G76" s="267"/>
    </row>
    <row r="77" spans="2:7" ht="20.25">
      <c r="B77" s="267"/>
      <c r="C77" s="268"/>
      <c r="D77" s="267"/>
      <c r="E77" s="267"/>
      <c r="F77" s="267"/>
      <c r="G77" s="267"/>
    </row>
  </sheetData>
  <sheetProtection selectLockedCells="1" selectUnlockedCells="1"/>
  <mergeCells count="6">
    <mergeCell ref="B7:G7"/>
    <mergeCell ref="B14:B27"/>
    <mergeCell ref="B28:B41"/>
    <mergeCell ref="B42:B55"/>
    <mergeCell ref="B56:B69"/>
    <mergeCell ref="B70:B73"/>
  </mergeCells>
  <printOptions/>
  <pageMargins left="0.4330708661417323" right="0.4330708661417323" top="0.7480314960629921" bottom="0.7480314960629921" header="0.5118110236220472" footer="0.5118110236220472"/>
  <pageSetup horizontalDpi="300" verticalDpi="300" orientation="landscape" scale="45" r:id="rId1"/>
</worksheet>
</file>

<file path=xl/worksheets/sheet12.xml><?xml version="1.0" encoding="utf-8"?>
<worksheet xmlns="http://schemas.openxmlformats.org/spreadsheetml/2006/main" xmlns:r="http://schemas.openxmlformats.org/officeDocument/2006/relationships">
  <dimension ref="A1:L28"/>
  <sheetViews>
    <sheetView zoomScalePageLayoutView="0" workbookViewId="0" topLeftCell="A7">
      <selection activeCell="K28" sqref="K28"/>
    </sheetView>
  </sheetViews>
  <sheetFormatPr defaultColWidth="9.140625" defaultRowHeight="12.75"/>
  <cols>
    <col min="1" max="1" width="6.57421875" style="0" customWidth="1"/>
    <col min="2" max="2" width="26.7109375" style="0" customWidth="1"/>
    <col min="3" max="17" width="13.7109375" style="0" customWidth="1"/>
  </cols>
  <sheetData>
    <row r="1" s="296" customFormat="1" ht="15">
      <c r="L1" s="297" t="s">
        <v>703</v>
      </c>
    </row>
    <row r="2" s="296" customFormat="1" ht="15"/>
    <row r="3" spans="1:12" s="296" customFormat="1" ht="15.75" customHeight="1">
      <c r="A3" s="619" t="s">
        <v>704</v>
      </c>
      <c r="B3" s="619"/>
      <c r="C3" s="619"/>
      <c r="D3" s="619"/>
      <c r="E3" s="619"/>
      <c r="F3" s="619"/>
      <c r="G3" s="619"/>
      <c r="H3" s="619"/>
      <c r="I3" s="619"/>
      <c r="J3" s="619"/>
      <c r="K3" s="619"/>
      <c r="L3" s="619"/>
    </row>
    <row r="4" s="296" customFormat="1" ht="15"/>
    <row r="5" spans="1:7" s="296" customFormat="1" ht="15">
      <c r="A5" s="298"/>
      <c r="B5" s="298"/>
      <c r="C5" s="298"/>
      <c r="D5" s="298"/>
      <c r="E5" s="298"/>
      <c r="F5" s="298"/>
      <c r="G5" s="299" t="s">
        <v>705</v>
      </c>
    </row>
    <row r="6" spans="1:10" s="296" customFormat="1" ht="90.75" customHeight="1">
      <c r="A6" s="300" t="s">
        <v>643</v>
      </c>
      <c r="B6" s="301" t="s">
        <v>706</v>
      </c>
      <c r="C6" s="302" t="s">
        <v>707</v>
      </c>
      <c r="D6" s="302" t="s">
        <v>708</v>
      </c>
      <c r="E6" s="302" t="s">
        <v>709</v>
      </c>
      <c r="F6" s="302" t="s">
        <v>710</v>
      </c>
      <c r="G6" s="301" t="s">
        <v>711</v>
      </c>
      <c r="I6" s="303"/>
      <c r="J6" s="303"/>
    </row>
    <row r="7" spans="1:10" s="296" customFormat="1" ht="15">
      <c r="A7" s="304">
        <v>1</v>
      </c>
      <c r="B7" s="514" t="s">
        <v>820</v>
      </c>
      <c r="C7" s="515">
        <v>1</v>
      </c>
      <c r="D7" s="516" t="s">
        <v>854</v>
      </c>
      <c r="E7" s="516" t="s">
        <v>854</v>
      </c>
      <c r="F7" s="517">
        <v>1500</v>
      </c>
      <c r="G7" s="305"/>
      <c r="H7" s="306"/>
      <c r="I7" s="306"/>
      <c r="J7" s="306"/>
    </row>
    <row r="8" spans="1:10" s="296" customFormat="1" ht="15">
      <c r="A8" s="307">
        <v>2</v>
      </c>
      <c r="B8" s="518" t="s">
        <v>821</v>
      </c>
      <c r="C8" s="519">
        <v>1</v>
      </c>
      <c r="D8" s="520" t="s">
        <v>826</v>
      </c>
      <c r="E8" s="520" t="s">
        <v>854</v>
      </c>
      <c r="F8" s="521">
        <v>2500</v>
      </c>
      <c r="G8" s="308">
        <v>7500</v>
      </c>
      <c r="H8" s="306"/>
      <c r="I8" s="306"/>
      <c r="J8" s="306"/>
    </row>
    <row r="9" spans="1:10" s="296" customFormat="1" ht="15">
      <c r="A9" s="304">
        <v>3</v>
      </c>
      <c r="B9" s="518" t="s">
        <v>822</v>
      </c>
      <c r="C9" s="519">
        <v>1</v>
      </c>
      <c r="D9" s="520" t="s">
        <v>854</v>
      </c>
      <c r="E9" s="520" t="s">
        <v>854</v>
      </c>
      <c r="F9" s="521">
        <v>1300</v>
      </c>
      <c r="G9" s="308"/>
      <c r="H9" s="306"/>
      <c r="I9" s="306"/>
      <c r="J9" s="306"/>
    </row>
    <row r="10" spans="1:10" s="296" customFormat="1" ht="15">
      <c r="A10" s="307">
        <v>4</v>
      </c>
      <c r="B10" s="518" t="s">
        <v>823</v>
      </c>
      <c r="C10" s="519">
        <v>3</v>
      </c>
      <c r="D10" s="520" t="s">
        <v>854</v>
      </c>
      <c r="E10" s="520" t="s">
        <v>854</v>
      </c>
      <c r="F10" s="521">
        <v>26000</v>
      </c>
      <c r="G10" s="308"/>
      <c r="H10" s="306"/>
      <c r="I10" s="306"/>
      <c r="J10" s="306"/>
    </row>
    <row r="11" spans="1:10" s="296" customFormat="1" ht="15">
      <c r="A11" s="304">
        <v>5</v>
      </c>
      <c r="B11" s="518" t="s">
        <v>825</v>
      </c>
      <c r="C11" s="519">
        <v>1</v>
      </c>
      <c r="D11" s="520" t="s">
        <v>854</v>
      </c>
      <c r="E11" s="520" t="s">
        <v>854</v>
      </c>
      <c r="F11" s="521">
        <v>10000</v>
      </c>
      <c r="G11" s="308"/>
      <c r="H11" s="306"/>
      <c r="I11" s="306"/>
      <c r="J11" s="306"/>
    </row>
    <row r="12" spans="1:10" s="296" customFormat="1" ht="15">
      <c r="A12" s="307">
        <v>6</v>
      </c>
      <c r="B12" s="518" t="s">
        <v>824</v>
      </c>
      <c r="C12" s="519">
        <v>1</v>
      </c>
      <c r="D12" s="520" t="s">
        <v>826</v>
      </c>
      <c r="E12" s="520" t="s">
        <v>854</v>
      </c>
      <c r="F12" s="521">
        <v>13700</v>
      </c>
      <c r="G12" s="308">
        <v>14400</v>
      </c>
      <c r="H12" s="306"/>
      <c r="I12" s="306"/>
      <c r="J12" s="306"/>
    </row>
    <row r="13" spans="1:10" s="296" customFormat="1" ht="15.75" customHeight="1" thickBot="1">
      <c r="A13" s="620" t="s">
        <v>712</v>
      </c>
      <c r="B13" s="620"/>
      <c r="C13" s="309"/>
      <c r="D13" s="309"/>
      <c r="E13" s="310"/>
      <c r="F13" s="414">
        <f>SUM(F7:F12)</f>
        <v>55000</v>
      </c>
      <c r="G13" s="311"/>
      <c r="H13" s="312"/>
      <c r="I13" s="312"/>
      <c r="J13" s="312"/>
    </row>
    <row r="14" spans="1:10" s="296" customFormat="1" ht="15">
      <c r="A14" s="306"/>
      <c r="B14" s="313"/>
      <c r="C14" s="314"/>
      <c r="D14" s="314"/>
      <c r="E14" s="315"/>
      <c r="F14" s="316"/>
      <c r="G14" s="315"/>
      <c r="H14" s="312"/>
      <c r="I14" s="312"/>
      <c r="J14" s="312"/>
    </row>
    <row r="15" spans="1:10" s="296" customFormat="1" ht="15.75">
      <c r="A15" s="317" t="s">
        <v>713</v>
      </c>
      <c r="B15" s="306"/>
      <c r="C15" s="314"/>
      <c r="D15" s="314"/>
      <c r="E15" s="315"/>
      <c r="F15" s="315"/>
      <c r="G15" s="315"/>
      <c r="H15" s="312"/>
      <c r="I15" s="312"/>
      <c r="J15" s="312"/>
    </row>
    <row r="16" spans="1:12" s="296" customFormat="1" ht="15">
      <c r="A16" s="298"/>
      <c r="B16" s="298"/>
      <c r="C16" s="298"/>
      <c r="D16" s="298"/>
      <c r="E16" s="298"/>
      <c r="F16" s="298"/>
      <c r="G16" s="298"/>
      <c r="H16" s="298"/>
      <c r="L16" s="299" t="s">
        <v>705</v>
      </c>
    </row>
    <row r="17" spans="1:12" s="296" customFormat="1" ht="15" customHeight="1">
      <c r="A17" s="621" t="s">
        <v>643</v>
      </c>
      <c r="B17" s="622" t="s">
        <v>706</v>
      </c>
      <c r="C17" s="623" t="s">
        <v>714</v>
      </c>
      <c r="D17" s="623"/>
      <c r="E17" s="624" t="s">
        <v>842</v>
      </c>
      <c r="F17" s="624"/>
      <c r="G17" s="625" t="s">
        <v>843</v>
      </c>
      <c r="H17" s="625"/>
      <c r="I17" s="626" t="s">
        <v>844</v>
      </c>
      <c r="J17" s="626"/>
      <c r="K17" s="627" t="s">
        <v>845</v>
      </c>
      <c r="L17" s="627"/>
    </row>
    <row r="18" spans="1:12" s="296" customFormat="1" ht="22.5" customHeight="1">
      <c r="A18" s="621"/>
      <c r="B18" s="622"/>
      <c r="C18" s="318" t="s">
        <v>715</v>
      </c>
      <c r="D18" s="319" t="s">
        <v>716</v>
      </c>
      <c r="E18" s="318" t="s">
        <v>715</v>
      </c>
      <c r="F18" s="319" t="s">
        <v>716</v>
      </c>
      <c r="G18" s="318" t="s">
        <v>715</v>
      </c>
      <c r="H18" s="319" t="s">
        <v>716</v>
      </c>
      <c r="I18" s="318" t="s">
        <v>715</v>
      </c>
      <c r="J18" s="319" t="s">
        <v>716</v>
      </c>
      <c r="K18" s="318" t="s">
        <v>715</v>
      </c>
      <c r="L18" s="319" t="s">
        <v>716</v>
      </c>
    </row>
    <row r="19" spans="1:12" s="296" customFormat="1" ht="15">
      <c r="A19" s="320">
        <v>1</v>
      </c>
      <c r="B19" s="514" t="s">
        <v>820</v>
      </c>
      <c r="C19" s="517">
        <v>1500</v>
      </c>
      <c r="D19" s="522"/>
      <c r="E19" s="523"/>
      <c r="F19" s="522"/>
      <c r="G19" s="523">
        <v>500</v>
      </c>
      <c r="H19" s="524"/>
      <c r="I19" s="525">
        <v>1000</v>
      </c>
      <c r="J19" s="522"/>
      <c r="K19" s="523">
        <v>1500</v>
      </c>
      <c r="L19" s="522"/>
    </row>
    <row r="20" spans="1:12" s="296" customFormat="1" ht="15.75" thickBot="1">
      <c r="A20" s="307">
        <v>2</v>
      </c>
      <c r="B20" s="518" t="s">
        <v>855</v>
      </c>
      <c r="C20" s="521">
        <v>2500</v>
      </c>
      <c r="D20" s="526"/>
      <c r="E20" s="527"/>
      <c r="F20" s="526"/>
      <c r="G20" s="527">
        <v>1250</v>
      </c>
      <c r="H20" s="528">
        <v>5047</v>
      </c>
      <c r="I20" s="529">
        <v>1250</v>
      </c>
      <c r="J20" s="526"/>
      <c r="K20" s="527">
        <v>2500</v>
      </c>
      <c r="L20" s="526"/>
    </row>
    <row r="21" spans="1:12" s="296" customFormat="1" ht="15">
      <c r="A21" s="320">
        <v>3</v>
      </c>
      <c r="B21" s="518" t="s">
        <v>822</v>
      </c>
      <c r="C21" s="521">
        <v>1300</v>
      </c>
      <c r="D21" s="526"/>
      <c r="E21" s="527"/>
      <c r="F21" s="526"/>
      <c r="G21" s="527">
        <v>0</v>
      </c>
      <c r="H21" s="528"/>
      <c r="I21" s="529">
        <v>1300</v>
      </c>
      <c r="J21" s="526"/>
      <c r="K21" s="527">
        <v>1300</v>
      </c>
      <c r="L21" s="526"/>
    </row>
    <row r="22" spans="1:12" s="296" customFormat="1" ht="15.75" thickBot="1">
      <c r="A22" s="307">
        <v>4</v>
      </c>
      <c r="B22" s="518" t="s">
        <v>823</v>
      </c>
      <c r="C22" s="521">
        <v>26000</v>
      </c>
      <c r="D22" s="526"/>
      <c r="E22" s="527"/>
      <c r="F22" s="526"/>
      <c r="G22" s="527">
        <v>13000</v>
      </c>
      <c r="H22" s="528"/>
      <c r="I22" s="529">
        <v>13000</v>
      </c>
      <c r="J22" s="526"/>
      <c r="K22" s="527">
        <v>26000</v>
      </c>
      <c r="L22" s="526"/>
    </row>
    <row r="23" spans="1:12" s="296" customFormat="1" ht="15">
      <c r="A23" s="320">
        <v>5</v>
      </c>
      <c r="B23" s="518" t="s">
        <v>825</v>
      </c>
      <c r="C23" s="521">
        <v>10000</v>
      </c>
      <c r="D23" s="526"/>
      <c r="E23" s="527"/>
      <c r="F23" s="526"/>
      <c r="G23" s="527">
        <v>4000</v>
      </c>
      <c r="H23" s="528"/>
      <c r="I23" s="529">
        <v>6000</v>
      </c>
      <c r="J23" s="526"/>
      <c r="K23" s="527">
        <v>10000</v>
      </c>
      <c r="L23" s="526"/>
    </row>
    <row r="24" spans="1:12" s="296" customFormat="1" ht="15">
      <c r="A24" s="307">
        <v>6</v>
      </c>
      <c r="B24" s="518" t="s">
        <v>827</v>
      </c>
      <c r="C24" s="521">
        <v>13700</v>
      </c>
      <c r="D24" s="526"/>
      <c r="E24" s="527">
        <v>1300</v>
      </c>
      <c r="F24" s="526">
        <v>1300</v>
      </c>
      <c r="G24" s="527">
        <v>6000</v>
      </c>
      <c r="H24" s="528">
        <v>6573</v>
      </c>
      <c r="I24" s="529">
        <v>6400</v>
      </c>
      <c r="J24" s="526"/>
      <c r="K24" s="527">
        <v>13700</v>
      </c>
      <c r="L24" s="526"/>
    </row>
    <row r="25" spans="1:12" s="296" customFormat="1" ht="15.75" customHeight="1" thickBot="1">
      <c r="A25" s="618" t="s">
        <v>712</v>
      </c>
      <c r="B25" s="618"/>
      <c r="C25" s="415">
        <f>SUM(C19:C24)</f>
        <v>55000</v>
      </c>
      <c r="D25" s="322"/>
      <c r="E25" s="321"/>
      <c r="F25" s="322"/>
      <c r="G25" s="415">
        <f>SUM(G19:G24)</f>
        <v>24750</v>
      </c>
      <c r="H25" s="415">
        <f>SUM(H19:H24)</f>
        <v>11620</v>
      </c>
      <c r="I25" s="416">
        <f>SUM(I19:I24)</f>
        <v>28950</v>
      </c>
      <c r="J25" s="417">
        <f>SUM(J19:J24)</f>
        <v>0</v>
      </c>
      <c r="K25" s="415">
        <f>SUM(K19:K24)</f>
        <v>55000</v>
      </c>
      <c r="L25" s="415">
        <f>SUM(L19:L24)</f>
        <v>0</v>
      </c>
    </row>
    <row r="26" ht="12.75">
      <c r="A26" s="323"/>
    </row>
    <row r="28" ht="15.75">
      <c r="B28" s="317"/>
    </row>
  </sheetData>
  <sheetProtection selectLockedCells="1" selectUnlockedCells="1"/>
  <mergeCells count="10">
    <mergeCell ref="A25:B25"/>
    <mergeCell ref="A3:L3"/>
    <mergeCell ref="A13:B13"/>
    <mergeCell ref="A17:A18"/>
    <mergeCell ref="B17:B18"/>
    <mergeCell ref="C17:D17"/>
    <mergeCell ref="E17:F17"/>
    <mergeCell ref="G17:H17"/>
    <mergeCell ref="I17:J17"/>
    <mergeCell ref="K17:L17"/>
  </mergeCells>
  <printOptions/>
  <pageMargins left="0.25" right="0.25" top="0.75" bottom="0.75" header="0.5118055555555555" footer="0.5118055555555555"/>
  <pageSetup horizontalDpi="300" verticalDpi="300" orientation="landscape" scale="80" r:id="rId1"/>
</worksheet>
</file>

<file path=xl/worksheets/sheet13.xml><?xml version="1.0" encoding="utf-8"?>
<worksheet xmlns="http://schemas.openxmlformats.org/spreadsheetml/2006/main" xmlns:r="http://schemas.openxmlformats.org/officeDocument/2006/relationships">
  <sheetPr>
    <tabColor indexed="9"/>
  </sheetPr>
  <dimension ref="B2:G76"/>
  <sheetViews>
    <sheetView zoomScalePageLayoutView="0" workbookViewId="0" topLeftCell="A25">
      <selection activeCell="G36" sqref="G36"/>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s>
  <sheetData>
    <row r="2" spans="2:7" ht="12.75">
      <c r="B2" s="324" t="s">
        <v>819</v>
      </c>
      <c r="C2" s="325"/>
      <c r="D2" s="325"/>
      <c r="E2" s="325"/>
      <c r="F2" s="325"/>
      <c r="G2" s="326" t="s">
        <v>717</v>
      </c>
    </row>
    <row r="3" spans="2:7" ht="12.75">
      <c r="B3" s="324" t="s">
        <v>818</v>
      </c>
      <c r="C3" s="325"/>
      <c r="D3" s="325"/>
      <c r="E3" s="325"/>
      <c r="F3" s="325"/>
      <c r="G3" s="325"/>
    </row>
    <row r="4" spans="2:7" ht="15.75">
      <c r="B4" s="327"/>
      <c r="C4" s="328"/>
      <c r="D4" s="328"/>
      <c r="E4" s="328"/>
      <c r="F4" s="328"/>
      <c r="G4" s="328"/>
    </row>
    <row r="5" spans="2:7" ht="51.75" customHeight="1">
      <c r="B5" s="640" t="s">
        <v>718</v>
      </c>
      <c r="C5" s="640"/>
      <c r="D5" s="640"/>
      <c r="E5" s="640"/>
      <c r="F5" s="640"/>
      <c r="G5" s="640"/>
    </row>
    <row r="6" spans="2:7" ht="12.75">
      <c r="B6" s="641" t="s">
        <v>874</v>
      </c>
      <c r="C6" s="641"/>
      <c r="D6" s="641"/>
      <c r="E6" s="641"/>
      <c r="F6" s="641"/>
      <c r="G6" s="641"/>
    </row>
    <row r="7" spans="2:7" ht="12.75">
      <c r="B7" s="329"/>
      <c r="C7" s="329"/>
      <c r="D7" s="329"/>
      <c r="E7" s="329"/>
      <c r="F7" s="329"/>
      <c r="G7" s="329"/>
    </row>
    <row r="8" spans="2:7" ht="12.75">
      <c r="B8" s="330"/>
      <c r="C8" s="329"/>
      <c r="D8" s="329"/>
      <c r="E8" s="329"/>
      <c r="F8" s="329"/>
      <c r="G8" s="331" t="s">
        <v>1</v>
      </c>
    </row>
    <row r="9" spans="2:7" ht="12.75" customHeight="1">
      <c r="B9" s="642" t="s">
        <v>2</v>
      </c>
      <c r="C9" s="643" t="s">
        <v>719</v>
      </c>
      <c r="D9" s="644" t="s">
        <v>720</v>
      </c>
      <c r="E9" s="644" t="s">
        <v>721</v>
      </c>
      <c r="F9" s="644" t="s">
        <v>722</v>
      </c>
      <c r="G9" s="645" t="s">
        <v>723</v>
      </c>
    </row>
    <row r="10" spans="2:7" ht="12.75">
      <c r="B10" s="642"/>
      <c r="C10" s="643"/>
      <c r="D10" s="644"/>
      <c r="E10" s="644"/>
      <c r="F10" s="644"/>
      <c r="G10" s="645"/>
    </row>
    <row r="11" spans="2:7" ht="12.75">
      <c r="B11" s="332">
        <v>1</v>
      </c>
      <c r="C11" s="333">
        <v>2</v>
      </c>
      <c r="D11" s="333">
        <v>3</v>
      </c>
      <c r="E11" s="333">
        <v>4</v>
      </c>
      <c r="F11" s="333">
        <v>5</v>
      </c>
      <c r="G11" s="334">
        <v>6</v>
      </c>
    </row>
    <row r="12" spans="2:7" ht="12.75" customHeight="1">
      <c r="B12" s="635" t="s">
        <v>724</v>
      </c>
      <c r="C12" s="636" t="s">
        <v>725</v>
      </c>
      <c r="D12" s="637">
        <v>9108</v>
      </c>
      <c r="E12" s="638" t="s">
        <v>726</v>
      </c>
      <c r="F12" s="638"/>
      <c r="G12" s="639"/>
    </row>
    <row r="13" spans="2:7" ht="12.75">
      <c r="B13" s="635"/>
      <c r="C13" s="636"/>
      <c r="D13" s="637"/>
      <c r="E13" s="638"/>
      <c r="F13" s="638"/>
      <c r="G13" s="639"/>
    </row>
    <row r="14" spans="2:7" ht="24.75" customHeight="1">
      <c r="B14" s="337" t="s">
        <v>727</v>
      </c>
      <c r="C14" s="338" t="s">
        <v>728</v>
      </c>
      <c r="D14" s="339">
        <v>9109</v>
      </c>
      <c r="E14" s="433"/>
      <c r="F14" s="433"/>
      <c r="G14" s="434"/>
    </row>
    <row r="15" spans="2:7" ht="24.75" customHeight="1">
      <c r="B15" s="337" t="s">
        <v>729</v>
      </c>
      <c r="C15" s="338" t="s">
        <v>730</v>
      </c>
      <c r="D15" s="339">
        <v>9110</v>
      </c>
      <c r="E15" s="433"/>
      <c r="F15" s="433"/>
      <c r="G15" s="434"/>
    </row>
    <row r="16" spans="2:7" ht="24.75" customHeight="1">
      <c r="B16" s="337" t="s">
        <v>731</v>
      </c>
      <c r="C16" s="338" t="s">
        <v>732</v>
      </c>
      <c r="D16" s="339">
        <v>9111</v>
      </c>
      <c r="E16" s="433"/>
      <c r="F16" s="433"/>
      <c r="G16" s="434"/>
    </row>
    <row r="17" spans="2:7" ht="24.75" customHeight="1">
      <c r="B17" s="337" t="s">
        <v>733</v>
      </c>
      <c r="C17" s="338" t="s">
        <v>734</v>
      </c>
      <c r="D17" s="339">
        <v>9112</v>
      </c>
      <c r="E17" s="433">
        <v>1135</v>
      </c>
      <c r="F17" s="433"/>
      <c r="G17" s="434">
        <v>1135</v>
      </c>
    </row>
    <row r="18" spans="2:7" ht="24.75" customHeight="1">
      <c r="B18" s="340" t="s">
        <v>735</v>
      </c>
      <c r="C18" s="335" t="s">
        <v>736</v>
      </c>
      <c r="D18" s="336">
        <v>9113</v>
      </c>
      <c r="E18" s="440"/>
      <c r="F18" s="440"/>
      <c r="G18" s="441"/>
    </row>
    <row r="19" spans="2:7" ht="24.75" customHeight="1">
      <c r="B19" s="337" t="s">
        <v>737</v>
      </c>
      <c r="C19" s="338" t="s">
        <v>738</v>
      </c>
      <c r="D19" s="339">
        <v>9114</v>
      </c>
      <c r="E19" s="433"/>
      <c r="F19" s="433"/>
      <c r="G19" s="434"/>
    </row>
    <row r="20" spans="2:7" ht="24.75" customHeight="1">
      <c r="B20" s="337" t="s">
        <v>739</v>
      </c>
      <c r="C20" s="338" t="s">
        <v>740</v>
      </c>
      <c r="D20" s="339">
        <v>9115</v>
      </c>
      <c r="E20" s="433"/>
      <c r="F20" s="433"/>
      <c r="G20" s="434"/>
    </row>
    <row r="21" spans="2:7" ht="24.75" customHeight="1">
      <c r="B21" s="337" t="s">
        <v>741</v>
      </c>
      <c r="C21" s="338" t="s">
        <v>742</v>
      </c>
      <c r="D21" s="339">
        <v>9116</v>
      </c>
      <c r="E21" s="433"/>
      <c r="F21" s="433"/>
      <c r="G21" s="434"/>
    </row>
    <row r="22" spans="2:7" ht="38.25" customHeight="1">
      <c r="B22" s="340" t="s">
        <v>743</v>
      </c>
      <c r="C22" s="335" t="s">
        <v>744</v>
      </c>
      <c r="D22" s="336">
        <v>9117</v>
      </c>
      <c r="E22" s="442">
        <f>SUM(E23:E25)</f>
        <v>166875</v>
      </c>
      <c r="F22" s="442">
        <f>SUM(F23:F25)</f>
        <v>93608</v>
      </c>
      <c r="G22" s="443">
        <f>SUM(G23:G25)</f>
        <v>73267</v>
      </c>
    </row>
    <row r="23" spans="2:7" ht="38.25" customHeight="1">
      <c r="B23" s="337" t="s">
        <v>745</v>
      </c>
      <c r="C23" s="338" t="s">
        <v>746</v>
      </c>
      <c r="D23" s="339">
        <v>9118</v>
      </c>
      <c r="E23" s="546">
        <v>87198</v>
      </c>
      <c r="F23" s="546">
        <v>48913</v>
      </c>
      <c r="G23" s="547">
        <f>E23-F23</f>
        <v>38285</v>
      </c>
    </row>
    <row r="24" spans="2:7" ht="48.75" customHeight="1">
      <c r="B24" s="337" t="s">
        <v>747</v>
      </c>
      <c r="C24" s="338" t="s">
        <v>748</v>
      </c>
      <c r="D24" s="339">
        <v>9119</v>
      </c>
      <c r="E24" s="546">
        <v>37595</v>
      </c>
      <c r="F24" s="546">
        <v>21089</v>
      </c>
      <c r="G24" s="547">
        <f>E24-F24</f>
        <v>16506</v>
      </c>
    </row>
    <row r="25" spans="2:7" ht="48.75" customHeight="1">
      <c r="B25" s="337" t="s">
        <v>747</v>
      </c>
      <c r="C25" s="338" t="s">
        <v>749</v>
      </c>
      <c r="D25" s="341">
        <v>9120</v>
      </c>
      <c r="E25" s="546">
        <v>42082</v>
      </c>
      <c r="F25" s="546">
        <v>23606</v>
      </c>
      <c r="G25" s="547">
        <f>E25-F25</f>
        <v>18476</v>
      </c>
    </row>
    <row r="26" spans="2:7" ht="21" customHeight="1">
      <c r="B26" s="629" t="s">
        <v>750</v>
      </c>
      <c r="C26" s="630" t="s">
        <v>751</v>
      </c>
      <c r="D26" s="631">
        <v>9121</v>
      </c>
      <c r="E26" s="633"/>
      <c r="F26" s="633"/>
      <c r="G26" s="634"/>
    </row>
    <row r="27" spans="2:7" ht="15" customHeight="1">
      <c r="B27" s="629"/>
      <c r="C27" s="630"/>
      <c r="D27" s="631"/>
      <c r="E27" s="633"/>
      <c r="F27" s="633"/>
      <c r="G27" s="634"/>
    </row>
    <row r="28" spans="2:7" ht="39.75" customHeight="1">
      <c r="B28" s="337" t="s">
        <v>750</v>
      </c>
      <c r="C28" s="338" t="s">
        <v>752</v>
      </c>
      <c r="D28" s="341">
        <v>9122</v>
      </c>
      <c r="E28" s="433"/>
      <c r="F28" s="433"/>
      <c r="G28" s="434"/>
    </row>
    <row r="29" spans="2:7" ht="48" customHeight="1">
      <c r="B29" s="337" t="s">
        <v>747</v>
      </c>
      <c r="C29" s="343" t="s">
        <v>753</v>
      </c>
      <c r="D29" s="339">
        <v>9123</v>
      </c>
      <c r="E29" s="435"/>
      <c r="F29" s="433"/>
      <c r="G29" s="434"/>
    </row>
    <row r="30" spans="2:7" ht="24.75" customHeight="1">
      <c r="B30" s="340" t="s">
        <v>754</v>
      </c>
      <c r="C30" s="335" t="s">
        <v>755</v>
      </c>
      <c r="D30" s="344">
        <v>9124</v>
      </c>
      <c r="E30" s="442">
        <f>SUM(E31:E37)</f>
        <v>2454</v>
      </c>
      <c r="F30" s="442"/>
      <c r="G30" s="443">
        <f>SUM(G31:G37)</f>
        <v>2454</v>
      </c>
    </row>
    <row r="31" spans="2:7" ht="24.75" customHeight="1">
      <c r="B31" s="337" t="s">
        <v>756</v>
      </c>
      <c r="C31" s="338" t="s">
        <v>757</v>
      </c>
      <c r="D31" s="339">
        <v>9125</v>
      </c>
      <c r="E31" s="436">
        <v>742</v>
      </c>
      <c r="F31" s="433"/>
      <c r="G31" s="547">
        <v>742</v>
      </c>
    </row>
    <row r="32" spans="2:7" ht="24.75" customHeight="1">
      <c r="B32" s="337" t="s">
        <v>758</v>
      </c>
      <c r="C32" s="342" t="s">
        <v>759</v>
      </c>
      <c r="D32" s="339">
        <v>9126</v>
      </c>
      <c r="E32" s="436">
        <v>1</v>
      </c>
      <c r="F32" s="433"/>
      <c r="G32" s="547">
        <v>1</v>
      </c>
    </row>
    <row r="33" spans="2:7" ht="24.75" customHeight="1">
      <c r="B33" s="629" t="s">
        <v>758</v>
      </c>
      <c r="C33" s="630" t="s">
        <v>760</v>
      </c>
      <c r="D33" s="631">
        <v>9127</v>
      </c>
      <c r="E33" s="632">
        <v>269</v>
      </c>
      <c r="F33" s="633"/>
      <c r="G33" s="634">
        <v>269</v>
      </c>
    </row>
    <row r="34" spans="2:7" ht="4.5" customHeight="1">
      <c r="B34" s="629"/>
      <c r="C34" s="630"/>
      <c r="D34" s="631"/>
      <c r="E34" s="632"/>
      <c r="F34" s="633"/>
      <c r="G34" s="634"/>
    </row>
    <row r="35" spans="2:7" ht="24.75" customHeight="1">
      <c r="B35" s="337" t="s">
        <v>761</v>
      </c>
      <c r="C35" s="338" t="s">
        <v>762</v>
      </c>
      <c r="D35" s="339">
        <v>9128</v>
      </c>
      <c r="E35" s="436">
        <v>1442</v>
      </c>
      <c r="F35" s="433"/>
      <c r="G35" s="547">
        <v>1442</v>
      </c>
    </row>
    <row r="36" spans="2:7" ht="24.75" customHeight="1">
      <c r="B36" s="337" t="s">
        <v>763</v>
      </c>
      <c r="C36" s="338" t="s">
        <v>764</v>
      </c>
      <c r="D36" s="339">
        <v>9129</v>
      </c>
      <c r="E36" s="436"/>
      <c r="F36" s="433"/>
      <c r="G36" s="547"/>
    </row>
    <row r="37" spans="2:7" ht="24.75" customHeight="1">
      <c r="B37" s="345" t="s">
        <v>765</v>
      </c>
      <c r="C37" s="346" t="s">
        <v>766</v>
      </c>
      <c r="D37" s="347">
        <v>9130</v>
      </c>
      <c r="E37" s="437"/>
      <c r="F37" s="438"/>
      <c r="G37" s="439"/>
    </row>
    <row r="38" spans="2:7" ht="12.75">
      <c r="B38" s="329"/>
      <c r="C38" s="329"/>
      <c r="D38" s="329"/>
      <c r="E38" s="329"/>
      <c r="F38" s="329"/>
      <c r="G38" s="329"/>
    </row>
    <row r="39" spans="2:7" ht="15.75">
      <c r="B39" s="348" t="s">
        <v>767</v>
      </c>
      <c r="C39" s="349"/>
      <c r="D39" s="349"/>
      <c r="E39" s="349" t="s">
        <v>768</v>
      </c>
      <c r="F39" s="349"/>
      <c r="G39" s="349"/>
    </row>
    <row r="40" spans="2:7" ht="15.75">
      <c r="B40" s="349"/>
      <c r="C40" s="350" t="s">
        <v>769</v>
      </c>
      <c r="D40" s="329"/>
      <c r="E40" s="349"/>
      <c r="F40" s="329"/>
      <c r="G40" s="349"/>
    </row>
    <row r="41" spans="2:7" ht="15.75">
      <c r="B41" s="349"/>
      <c r="C41" s="350"/>
      <c r="D41" s="329"/>
      <c r="E41" s="349"/>
      <c r="F41" s="329"/>
      <c r="G41" s="349"/>
    </row>
    <row r="42" spans="2:7" ht="12.75" customHeight="1">
      <c r="B42" s="628" t="s">
        <v>770</v>
      </c>
      <c r="C42" s="628"/>
      <c r="D42" s="628"/>
      <c r="E42" s="628"/>
      <c r="F42" s="628"/>
      <c r="G42" s="628"/>
    </row>
    <row r="43" spans="2:7" ht="12.75">
      <c r="B43" s="628"/>
      <c r="C43" s="628"/>
      <c r="D43" s="628"/>
      <c r="E43" s="628"/>
      <c r="F43" s="628"/>
      <c r="G43" s="628"/>
    </row>
    <row r="44" spans="2:7" ht="12.75">
      <c r="B44" s="351"/>
      <c r="C44" s="351"/>
      <c r="D44" s="351"/>
      <c r="E44" s="351"/>
      <c r="F44" s="351"/>
      <c r="G44" s="351"/>
    </row>
    <row r="45" spans="2:7" ht="12.75">
      <c r="B45" s="351"/>
      <c r="C45" s="351"/>
      <c r="D45" s="351"/>
      <c r="E45" s="351"/>
      <c r="F45" s="351"/>
      <c r="G45" s="351"/>
    </row>
    <row r="46" spans="2:7" ht="12.75">
      <c r="B46" s="351"/>
      <c r="C46" s="351"/>
      <c r="D46" s="351"/>
      <c r="E46" s="351"/>
      <c r="F46" s="351"/>
      <c r="G46" s="351"/>
    </row>
    <row r="47" spans="2:7" ht="12.75">
      <c r="B47" s="351"/>
      <c r="C47" s="351"/>
      <c r="D47" s="351"/>
      <c r="E47" s="351"/>
      <c r="F47" s="351"/>
      <c r="G47" s="351"/>
    </row>
    <row r="48" spans="2:7" ht="12.75">
      <c r="B48" s="351"/>
      <c r="C48" s="351"/>
      <c r="D48" s="351"/>
      <c r="E48" s="351"/>
      <c r="F48" s="351"/>
      <c r="G48" s="351"/>
    </row>
    <row r="49" spans="2:7" ht="12.75">
      <c r="B49" s="351"/>
      <c r="C49" s="351"/>
      <c r="D49" s="351"/>
      <c r="E49" s="351"/>
      <c r="F49" s="351"/>
      <c r="G49" s="351"/>
    </row>
    <row r="50" spans="2:7" ht="12.75">
      <c r="B50" s="351"/>
      <c r="C50" s="351"/>
      <c r="D50" s="351"/>
      <c r="E50" s="351"/>
      <c r="F50" s="351"/>
      <c r="G50" s="351"/>
    </row>
    <row r="51" spans="2:7" ht="12.75">
      <c r="B51" s="351"/>
      <c r="C51" s="351"/>
      <c r="D51" s="351"/>
      <c r="E51" s="351"/>
      <c r="F51" s="351"/>
      <c r="G51" s="351"/>
    </row>
    <row r="52" spans="2:7" ht="12.75">
      <c r="B52" s="351"/>
      <c r="C52" s="351"/>
      <c r="D52" s="351"/>
      <c r="E52" s="351"/>
      <c r="F52" s="351"/>
      <c r="G52" s="351"/>
    </row>
    <row r="53" spans="2:7" ht="12.75">
      <c r="B53" s="351"/>
      <c r="C53" s="351"/>
      <c r="D53" s="351"/>
      <c r="E53" s="351"/>
      <c r="F53" s="351"/>
      <c r="G53" s="351"/>
    </row>
    <row r="54" spans="2:7" ht="12.75">
      <c r="B54" s="351"/>
      <c r="C54" s="351"/>
      <c r="D54" s="351"/>
      <c r="E54" s="351"/>
      <c r="F54" s="351"/>
      <c r="G54" s="351"/>
    </row>
    <row r="55" spans="2:7" ht="12.75">
      <c r="B55" s="351"/>
      <c r="C55" s="351"/>
      <c r="D55" s="351"/>
      <c r="E55" s="351"/>
      <c r="F55" s="351"/>
      <c r="G55" s="351"/>
    </row>
    <row r="56" spans="2:7" ht="12.75">
      <c r="B56" s="351"/>
      <c r="C56" s="351"/>
      <c r="D56" s="351"/>
      <c r="E56" s="351"/>
      <c r="F56" s="351"/>
      <c r="G56" s="351"/>
    </row>
    <row r="57" spans="2:7" ht="12.75">
      <c r="B57" s="351"/>
      <c r="C57" s="351"/>
      <c r="D57" s="351"/>
      <c r="E57" s="351"/>
      <c r="F57" s="351"/>
      <c r="G57" s="351"/>
    </row>
    <row r="58" spans="2:7" ht="12.75">
      <c r="B58" s="351"/>
      <c r="C58" s="351"/>
      <c r="D58" s="351"/>
      <c r="E58" s="351"/>
      <c r="F58" s="351"/>
      <c r="G58" s="351"/>
    </row>
    <row r="59" spans="2:7" ht="12.75">
      <c r="B59" s="351"/>
      <c r="C59" s="351"/>
      <c r="D59" s="351"/>
      <c r="E59" s="351"/>
      <c r="F59" s="351"/>
      <c r="G59" s="351"/>
    </row>
    <row r="60" spans="2:7" ht="12.75">
      <c r="B60" s="351"/>
      <c r="C60" s="351"/>
      <c r="D60" s="351"/>
      <c r="E60" s="351"/>
      <c r="F60" s="351"/>
      <c r="G60" s="351"/>
    </row>
    <row r="61" spans="2:7" ht="12.75">
      <c r="B61" s="351"/>
      <c r="C61" s="351"/>
      <c r="D61" s="351"/>
      <c r="E61" s="351"/>
      <c r="F61" s="351"/>
      <c r="G61" s="351"/>
    </row>
    <row r="62" spans="2:7" ht="12.75">
      <c r="B62" s="351"/>
      <c r="C62" s="351"/>
      <c r="D62" s="351"/>
      <c r="E62" s="351"/>
      <c r="F62" s="351"/>
      <c r="G62" s="351"/>
    </row>
    <row r="63" spans="2:7" ht="12.75">
      <c r="B63" s="351"/>
      <c r="C63" s="351"/>
      <c r="D63" s="351"/>
      <c r="E63" s="351"/>
      <c r="F63" s="351"/>
      <c r="G63" s="351"/>
    </row>
    <row r="64" spans="2:7" ht="12.75">
      <c r="B64" s="351"/>
      <c r="C64" s="351"/>
      <c r="D64" s="351"/>
      <c r="E64" s="351"/>
      <c r="F64" s="351"/>
      <c r="G64" s="351"/>
    </row>
    <row r="65" spans="2:7" ht="12.75">
      <c r="B65" s="351"/>
      <c r="C65" s="351"/>
      <c r="D65" s="351"/>
      <c r="E65" s="351"/>
      <c r="F65" s="351"/>
      <c r="G65" s="351"/>
    </row>
    <row r="66" spans="2:7" ht="12.75">
      <c r="B66" s="351"/>
      <c r="C66" s="351"/>
      <c r="D66" s="351"/>
      <c r="E66" s="351"/>
      <c r="F66" s="351"/>
      <c r="G66" s="351"/>
    </row>
    <row r="67" spans="2:7" ht="12.75">
      <c r="B67" s="351"/>
      <c r="C67" s="351"/>
      <c r="D67" s="351"/>
      <c r="E67" s="351"/>
      <c r="F67" s="351"/>
      <c r="G67" s="351"/>
    </row>
    <row r="68" spans="2:7" ht="12.75">
      <c r="B68" s="351"/>
      <c r="C68" s="351"/>
      <c r="D68" s="351"/>
      <c r="E68" s="351"/>
      <c r="F68" s="351"/>
      <c r="G68" s="351"/>
    </row>
    <row r="69" spans="2:7" ht="12.75">
      <c r="B69" s="351"/>
      <c r="C69" s="351"/>
      <c r="D69" s="351"/>
      <c r="E69" s="351"/>
      <c r="F69" s="351"/>
      <c r="G69" s="351"/>
    </row>
    <row r="70" spans="2:7" ht="12.75">
      <c r="B70" s="351"/>
      <c r="C70" s="351"/>
      <c r="D70" s="351"/>
      <c r="E70" s="351"/>
      <c r="F70" s="351"/>
      <c r="G70" s="351"/>
    </row>
    <row r="71" spans="2:7" ht="12.75">
      <c r="B71" s="351"/>
      <c r="C71" s="351"/>
      <c r="D71" s="351"/>
      <c r="E71" s="351"/>
      <c r="F71" s="351"/>
      <c r="G71" s="351"/>
    </row>
    <row r="72" spans="2:7" ht="12.75">
      <c r="B72" s="351"/>
      <c r="C72" s="351"/>
      <c r="D72" s="351"/>
      <c r="E72" s="351"/>
      <c r="F72" s="351"/>
      <c r="G72" s="351"/>
    </row>
    <row r="73" spans="2:7" ht="12.75">
      <c r="B73" s="351"/>
      <c r="C73" s="351"/>
      <c r="D73" s="351"/>
      <c r="E73" s="351"/>
      <c r="F73" s="351"/>
      <c r="G73" s="351"/>
    </row>
    <row r="74" spans="2:7" ht="12.75">
      <c r="B74" s="351"/>
      <c r="C74" s="351"/>
      <c r="D74" s="351"/>
      <c r="E74" s="351"/>
      <c r="F74" s="351"/>
      <c r="G74" s="351"/>
    </row>
    <row r="75" spans="2:7" ht="12.75">
      <c r="B75" s="351"/>
      <c r="C75" s="351"/>
      <c r="D75" s="351"/>
      <c r="E75" s="351"/>
      <c r="F75" s="351"/>
      <c r="G75" s="351"/>
    </row>
    <row r="76" spans="2:7" ht="12.75">
      <c r="B76" s="351"/>
      <c r="C76" s="351"/>
      <c r="D76" s="351"/>
      <c r="E76" s="351"/>
      <c r="F76" s="351"/>
      <c r="G76" s="351"/>
    </row>
  </sheetData>
  <sheetProtection selectLockedCells="1" selectUnlockedCells="1"/>
  <mergeCells count="27">
    <mergeCell ref="B5:G5"/>
    <mergeCell ref="B6:G6"/>
    <mergeCell ref="B9:B10"/>
    <mergeCell ref="C9:C10"/>
    <mergeCell ref="D9:D10"/>
    <mergeCell ref="E9:E10"/>
    <mergeCell ref="F9:F10"/>
    <mergeCell ref="G9:G10"/>
    <mergeCell ref="B12:B13"/>
    <mergeCell ref="C12:C13"/>
    <mergeCell ref="D12:D13"/>
    <mergeCell ref="E12:E13"/>
    <mergeCell ref="F12:F13"/>
    <mergeCell ref="G12:G13"/>
    <mergeCell ref="B26:B27"/>
    <mergeCell ref="C26:C27"/>
    <mergeCell ref="D26:D27"/>
    <mergeCell ref="E26:E27"/>
    <mergeCell ref="F26:F27"/>
    <mergeCell ref="G26:G27"/>
    <mergeCell ref="B42:G43"/>
    <mergeCell ref="B33:B34"/>
    <mergeCell ref="C33:C34"/>
    <mergeCell ref="D33:D34"/>
    <mergeCell ref="E33:E34"/>
    <mergeCell ref="F33:F34"/>
    <mergeCell ref="G33:G34"/>
  </mergeCells>
  <printOptions/>
  <pageMargins left="0.1968503937007874" right="0.2362204724409449" top="0.7480314960629921" bottom="0.7480314960629921" header="0.5118110236220472" footer="0.5118110236220472"/>
  <pageSetup horizontalDpi="300" verticalDpi="300" orientation="landscape" paperSize="9" scale="95" r:id="rId1"/>
</worksheet>
</file>

<file path=xl/worksheets/sheet2.xml><?xml version="1.0" encoding="utf-8"?>
<worksheet xmlns="http://schemas.openxmlformats.org/spreadsheetml/2006/main" xmlns:r="http://schemas.openxmlformats.org/officeDocument/2006/relationships">
  <sheetPr>
    <tabColor indexed="9"/>
  </sheetPr>
  <dimension ref="B2:I150"/>
  <sheetViews>
    <sheetView zoomScale="65" zoomScaleNormal="65" zoomScalePageLayoutView="0" workbookViewId="0" topLeftCell="C28">
      <selection activeCell="O145" sqref="O145"/>
    </sheetView>
  </sheetViews>
  <sheetFormatPr defaultColWidth="9.140625" defaultRowHeight="12.75"/>
  <cols>
    <col min="1" max="1" width="9.140625" style="53" customWidth="1"/>
    <col min="2" max="2" width="25.7109375" style="53" customWidth="1"/>
    <col min="3" max="3" width="95.57421875" style="53" customWidth="1"/>
    <col min="4" max="4" width="9.8515625" style="53" customWidth="1"/>
    <col min="5" max="7" width="20.7109375" style="53" customWidth="1"/>
    <col min="8" max="8" width="20.7109375" style="54" customWidth="1"/>
    <col min="9" max="9" width="20.7109375" style="55" customWidth="1"/>
    <col min="10" max="16384" width="9.140625" style="53" customWidth="1"/>
  </cols>
  <sheetData>
    <row r="2" spans="2:4" s="1" customFormat="1" ht="18.75">
      <c r="B2" s="56" t="s">
        <v>773</v>
      </c>
      <c r="C2" s="53"/>
      <c r="D2" s="53"/>
    </row>
    <row r="3" spans="2:9" s="1" customFormat="1" ht="18.75">
      <c r="B3" s="56" t="s">
        <v>774</v>
      </c>
      <c r="C3" s="53"/>
      <c r="D3" s="53"/>
      <c r="I3" s="57" t="s">
        <v>101</v>
      </c>
    </row>
    <row r="5" spans="2:9" ht="30" customHeight="1">
      <c r="B5" s="556" t="s">
        <v>862</v>
      </c>
      <c r="C5" s="556"/>
      <c r="D5" s="556"/>
      <c r="E5" s="556"/>
      <c r="F5" s="556"/>
      <c r="G5" s="556"/>
      <c r="H5" s="556"/>
      <c r="I5" s="556"/>
    </row>
    <row r="6" spans="2:9" ht="26.25" customHeight="1" thickBot="1">
      <c r="B6" s="58"/>
      <c r="C6" s="59"/>
      <c r="D6" s="59"/>
      <c r="E6" s="59"/>
      <c r="F6" s="59"/>
      <c r="G6" s="59"/>
      <c r="I6" s="60" t="s">
        <v>1</v>
      </c>
    </row>
    <row r="7" spans="2:9" s="61" customFormat="1" ht="42" customHeight="1" thickBot="1">
      <c r="B7" s="557" t="s">
        <v>2</v>
      </c>
      <c r="C7" s="558" t="s">
        <v>102</v>
      </c>
      <c r="D7" s="558" t="s">
        <v>103</v>
      </c>
      <c r="E7" s="559" t="s">
        <v>831</v>
      </c>
      <c r="F7" s="560" t="s">
        <v>863</v>
      </c>
      <c r="G7" s="560" t="s">
        <v>856</v>
      </c>
      <c r="H7" s="560"/>
      <c r="I7" s="562" t="s">
        <v>857</v>
      </c>
    </row>
    <row r="8" spans="2:9" s="62" customFormat="1" ht="50.25" customHeight="1" thickBot="1">
      <c r="B8" s="557"/>
      <c r="C8" s="558"/>
      <c r="D8" s="558"/>
      <c r="E8" s="559"/>
      <c r="F8" s="561"/>
      <c r="G8" s="530" t="s">
        <v>104</v>
      </c>
      <c r="H8" s="530" t="s">
        <v>105</v>
      </c>
      <c r="I8" s="562"/>
    </row>
    <row r="9" spans="2:9" s="63" customFormat="1" ht="34.5" customHeight="1">
      <c r="B9" s="64"/>
      <c r="C9" s="65" t="s">
        <v>106</v>
      </c>
      <c r="D9" s="66"/>
      <c r="E9" s="485"/>
      <c r="F9" s="67"/>
      <c r="G9" s="485"/>
      <c r="H9" s="485"/>
      <c r="I9" s="68"/>
    </row>
    <row r="10" spans="2:9" s="63" customFormat="1" ht="34.5" customHeight="1">
      <c r="B10" s="69">
        <v>0</v>
      </c>
      <c r="C10" s="70" t="s">
        <v>107</v>
      </c>
      <c r="D10" s="71" t="s">
        <v>108</v>
      </c>
      <c r="E10" s="486"/>
      <c r="F10" s="72"/>
      <c r="G10" s="486"/>
      <c r="H10" s="531"/>
      <c r="I10" s="73"/>
    </row>
    <row r="11" spans="2:9" s="63" customFormat="1" ht="34.5" customHeight="1">
      <c r="B11" s="69"/>
      <c r="C11" s="70" t="s">
        <v>109</v>
      </c>
      <c r="D11" s="71" t="s">
        <v>110</v>
      </c>
      <c r="E11" s="487">
        <v>486584</v>
      </c>
      <c r="F11" s="358">
        <v>565972</v>
      </c>
      <c r="G11" s="487">
        <v>506677</v>
      </c>
      <c r="H11" s="535">
        <f>H12+H19+H28+H33+H43</f>
        <v>471788</v>
      </c>
      <c r="I11" s="359">
        <f>H11/G11</f>
        <v>0.9311415359292015</v>
      </c>
    </row>
    <row r="12" spans="2:9" s="63" customFormat="1" ht="34.5" customHeight="1">
      <c r="B12" s="69">
        <v>1</v>
      </c>
      <c r="C12" s="70" t="s">
        <v>111</v>
      </c>
      <c r="D12" s="71" t="s">
        <v>112</v>
      </c>
      <c r="E12" s="487">
        <v>973</v>
      </c>
      <c r="F12" s="358">
        <v>2000</v>
      </c>
      <c r="G12" s="487">
        <v>2000</v>
      </c>
      <c r="H12" s="532">
        <f>H13+H14+H15+H16+H17+H18</f>
        <v>5987</v>
      </c>
      <c r="I12" s="359">
        <f>H12/G12</f>
        <v>2.9935</v>
      </c>
    </row>
    <row r="13" spans="2:9" s="63" customFormat="1" ht="34.5" customHeight="1">
      <c r="B13" s="69" t="s">
        <v>113</v>
      </c>
      <c r="C13" s="74" t="s">
        <v>114</v>
      </c>
      <c r="D13" s="71" t="s">
        <v>115</v>
      </c>
      <c r="E13" s="469"/>
      <c r="F13" s="80"/>
      <c r="G13" s="469"/>
      <c r="H13" s="533"/>
      <c r="I13" s="360"/>
    </row>
    <row r="14" spans="2:9" s="63" customFormat="1" ht="34.5" customHeight="1">
      <c r="B14" s="69" t="s">
        <v>116</v>
      </c>
      <c r="C14" s="74" t="s">
        <v>117</v>
      </c>
      <c r="D14" s="71" t="s">
        <v>118</v>
      </c>
      <c r="E14" s="469">
        <v>973</v>
      </c>
      <c r="F14" s="80">
        <v>622</v>
      </c>
      <c r="G14" s="469">
        <v>622</v>
      </c>
      <c r="H14" s="534">
        <v>5987</v>
      </c>
      <c r="I14" s="360">
        <f>H14/G14</f>
        <v>9.62540192926045</v>
      </c>
    </row>
    <row r="15" spans="2:9" s="63" customFormat="1" ht="34.5" customHeight="1">
      <c r="B15" s="69" t="s">
        <v>119</v>
      </c>
      <c r="C15" s="74" t="s">
        <v>120</v>
      </c>
      <c r="D15" s="71" t="s">
        <v>121</v>
      </c>
      <c r="E15" s="469"/>
      <c r="F15" s="80"/>
      <c r="G15" s="469"/>
      <c r="H15" s="533"/>
      <c r="I15" s="360"/>
    </row>
    <row r="16" spans="2:9" s="63" customFormat="1" ht="34.5" customHeight="1">
      <c r="B16" s="75" t="s">
        <v>122</v>
      </c>
      <c r="C16" s="74" t="s">
        <v>123</v>
      </c>
      <c r="D16" s="71" t="s">
        <v>124</v>
      </c>
      <c r="E16" s="469"/>
      <c r="F16" s="80"/>
      <c r="G16" s="469"/>
      <c r="H16" s="533"/>
      <c r="I16" s="360"/>
    </row>
    <row r="17" spans="2:9" s="63" customFormat="1" ht="34.5" customHeight="1">
      <c r="B17" s="75" t="s">
        <v>125</v>
      </c>
      <c r="C17" s="74" t="s">
        <v>126</v>
      </c>
      <c r="D17" s="71" t="s">
        <v>127</v>
      </c>
      <c r="E17" s="469"/>
      <c r="F17" s="80">
        <v>1378</v>
      </c>
      <c r="G17" s="469">
        <v>1378</v>
      </c>
      <c r="H17" s="533"/>
      <c r="I17" s="360"/>
    </row>
    <row r="18" spans="2:9" s="63" customFormat="1" ht="34.5" customHeight="1">
      <c r="B18" s="75" t="s">
        <v>128</v>
      </c>
      <c r="C18" s="74" t="s">
        <v>129</v>
      </c>
      <c r="D18" s="71" t="s">
        <v>130</v>
      </c>
      <c r="E18" s="469"/>
      <c r="F18" s="80"/>
      <c r="G18" s="469"/>
      <c r="H18" s="534"/>
      <c r="I18" s="360"/>
    </row>
    <row r="19" spans="2:9" s="63" customFormat="1" ht="34.5" customHeight="1">
      <c r="B19" s="76">
        <v>2</v>
      </c>
      <c r="C19" s="70" t="s">
        <v>131</v>
      </c>
      <c r="D19" s="71" t="s">
        <v>132</v>
      </c>
      <c r="E19" s="487">
        <v>485607</v>
      </c>
      <c r="F19" s="358">
        <v>563968</v>
      </c>
      <c r="G19" s="487">
        <v>504673</v>
      </c>
      <c r="H19" s="535">
        <f>H20+H21+H22+H23+H24+H25+H26+H27</f>
        <v>465797</v>
      </c>
      <c r="I19" s="359">
        <f>H19/G19</f>
        <v>0.9229679416176415</v>
      </c>
    </row>
    <row r="20" spans="2:9" s="63" customFormat="1" ht="34.5" customHeight="1">
      <c r="B20" s="69" t="s">
        <v>133</v>
      </c>
      <c r="C20" s="74" t="s">
        <v>134</v>
      </c>
      <c r="D20" s="71" t="s">
        <v>135</v>
      </c>
      <c r="E20" s="469"/>
      <c r="F20" s="80">
        <v>24922</v>
      </c>
      <c r="G20" s="469">
        <v>24922</v>
      </c>
      <c r="H20" s="533"/>
      <c r="I20" s="360">
        <f>H20/G20</f>
        <v>0</v>
      </c>
    </row>
    <row r="21" spans="2:9" s="63" customFormat="1" ht="34.5" customHeight="1">
      <c r="B21" s="75" t="s">
        <v>136</v>
      </c>
      <c r="C21" s="74" t="s">
        <v>137</v>
      </c>
      <c r="D21" s="71" t="s">
        <v>138</v>
      </c>
      <c r="E21" s="469">
        <v>55080</v>
      </c>
      <c r="F21" s="80">
        <v>79047</v>
      </c>
      <c r="G21" s="469">
        <v>79047</v>
      </c>
      <c r="H21" s="534">
        <v>63486</v>
      </c>
      <c r="I21" s="360">
        <f>H21/G21</f>
        <v>0.803142434247979</v>
      </c>
    </row>
    <row r="22" spans="2:9" s="63" customFormat="1" ht="34.5" customHeight="1">
      <c r="B22" s="69" t="s">
        <v>139</v>
      </c>
      <c r="C22" s="74" t="s">
        <v>140</v>
      </c>
      <c r="D22" s="71" t="s">
        <v>141</v>
      </c>
      <c r="E22" s="469">
        <v>369158</v>
      </c>
      <c r="F22" s="80">
        <v>372712</v>
      </c>
      <c r="G22" s="469">
        <v>313417</v>
      </c>
      <c r="H22" s="533">
        <v>333747</v>
      </c>
      <c r="I22" s="360">
        <f>H22/G22</f>
        <v>1.064865658212541</v>
      </c>
    </row>
    <row r="23" spans="2:9" s="63" customFormat="1" ht="34.5" customHeight="1">
      <c r="B23" s="69" t="s">
        <v>142</v>
      </c>
      <c r="C23" s="74" t="s">
        <v>143</v>
      </c>
      <c r="D23" s="71" t="s">
        <v>144</v>
      </c>
      <c r="E23" s="469"/>
      <c r="F23" s="80"/>
      <c r="G23" s="469"/>
      <c r="H23" s="533"/>
      <c r="I23" s="360"/>
    </row>
    <row r="24" spans="2:9" s="63" customFormat="1" ht="34.5" customHeight="1">
      <c r="B24" s="69" t="s">
        <v>145</v>
      </c>
      <c r="C24" s="74" t="s">
        <v>146</v>
      </c>
      <c r="D24" s="71" t="s">
        <v>147</v>
      </c>
      <c r="E24" s="469"/>
      <c r="F24" s="80"/>
      <c r="G24" s="469"/>
      <c r="H24" s="534"/>
      <c r="I24" s="360"/>
    </row>
    <row r="25" spans="2:9" s="63" customFormat="1" ht="34.5" customHeight="1">
      <c r="B25" s="69" t="s">
        <v>148</v>
      </c>
      <c r="C25" s="74" t="s">
        <v>149</v>
      </c>
      <c r="D25" s="71" t="s">
        <v>150</v>
      </c>
      <c r="E25" s="469">
        <v>61369</v>
      </c>
      <c r="F25" s="80">
        <v>86877</v>
      </c>
      <c r="G25" s="469">
        <v>86877</v>
      </c>
      <c r="H25" s="533">
        <v>68239</v>
      </c>
      <c r="I25" s="360">
        <f>H25/G25</f>
        <v>0.7854668093971937</v>
      </c>
    </row>
    <row r="26" spans="2:9" s="63" customFormat="1" ht="34.5" customHeight="1">
      <c r="B26" s="69" t="s">
        <v>151</v>
      </c>
      <c r="C26" s="74" t="s">
        <v>152</v>
      </c>
      <c r="D26" s="71" t="s">
        <v>153</v>
      </c>
      <c r="E26" s="469"/>
      <c r="F26" s="80">
        <v>410</v>
      </c>
      <c r="G26" s="469">
        <v>410</v>
      </c>
      <c r="H26" s="533">
        <v>325</v>
      </c>
      <c r="I26" s="360">
        <f>H26/G26</f>
        <v>0.7926829268292683</v>
      </c>
    </row>
    <row r="27" spans="2:9" s="63" customFormat="1" ht="34.5" customHeight="1">
      <c r="B27" s="69" t="s">
        <v>154</v>
      </c>
      <c r="C27" s="74" t="s">
        <v>155</v>
      </c>
      <c r="D27" s="71" t="s">
        <v>156</v>
      </c>
      <c r="E27" s="469"/>
      <c r="F27" s="80"/>
      <c r="G27" s="469"/>
      <c r="H27" s="533"/>
      <c r="I27" s="360"/>
    </row>
    <row r="28" spans="2:9" s="63" customFormat="1" ht="34.5" customHeight="1">
      <c r="B28" s="76">
        <v>3</v>
      </c>
      <c r="C28" s="70" t="s">
        <v>157</v>
      </c>
      <c r="D28" s="71" t="s">
        <v>158</v>
      </c>
      <c r="E28" s="469"/>
      <c r="F28" s="80"/>
      <c r="G28" s="469"/>
      <c r="H28" s="533"/>
      <c r="I28" s="360"/>
    </row>
    <row r="29" spans="2:9" s="63" customFormat="1" ht="34.5" customHeight="1">
      <c r="B29" s="69" t="s">
        <v>159</v>
      </c>
      <c r="C29" s="74" t="s">
        <v>160</v>
      </c>
      <c r="D29" s="71" t="s">
        <v>161</v>
      </c>
      <c r="E29" s="469"/>
      <c r="F29" s="80"/>
      <c r="G29" s="469"/>
      <c r="H29" s="533"/>
      <c r="I29" s="360"/>
    </row>
    <row r="30" spans="2:9" s="63" customFormat="1" ht="34.5" customHeight="1">
      <c r="B30" s="75" t="s">
        <v>162</v>
      </c>
      <c r="C30" s="74" t="s">
        <v>163</v>
      </c>
      <c r="D30" s="71" t="s">
        <v>164</v>
      </c>
      <c r="E30" s="469"/>
      <c r="F30" s="80"/>
      <c r="G30" s="469"/>
      <c r="H30" s="533"/>
      <c r="I30" s="360"/>
    </row>
    <row r="31" spans="2:9" s="63" customFormat="1" ht="34.5" customHeight="1">
      <c r="B31" s="75" t="s">
        <v>165</v>
      </c>
      <c r="C31" s="74" t="s">
        <v>166</v>
      </c>
      <c r="D31" s="71" t="s">
        <v>167</v>
      </c>
      <c r="E31" s="469"/>
      <c r="F31" s="80"/>
      <c r="G31" s="469"/>
      <c r="H31" s="534"/>
      <c r="I31" s="360"/>
    </row>
    <row r="32" spans="2:9" s="63" customFormat="1" ht="34.5" customHeight="1">
      <c r="B32" s="75" t="s">
        <v>168</v>
      </c>
      <c r="C32" s="74" t="s">
        <v>169</v>
      </c>
      <c r="D32" s="71" t="s">
        <v>170</v>
      </c>
      <c r="E32" s="469"/>
      <c r="F32" s="80"/>
      <c r="G32" s="469"/>
      <c r="H32" s="533"/>
      <c r="I32" s="360"/>
    </row>
    <row r="33" spans="2:9" s="63" customFormat="1" ht="34.5" customHeight="1">
      <c r="B33" s="77" t="s">
        <v>171</v>
      </c>
      <c r="C33" s="70" t="s">
        <v>172</v>
      </c>
      <c r="D33" s="71" t="s">
        <v>173</v>
      </c>
      <c r="E33" s="487">
        <v>4</v>
      </c>
      <c r="F33" s="358">
        <v>5</v>
      </c>
      <c r="G33" s="487">
        <v>5</v>
      </c>
      <c r="H33" s="532">
        <f>H34+H35+H36+H37+H38+H39+H40+H41+H42</f>
        <v>4</v>
      </c>
      <c r="I33" s="359">
        <f>H33/G33</f>
        <v>0.8</v>
      </c>
    </row>
    <row r="34" spans="2:9" s="63" customFormat="1" ht="34.5" customHeight="1">
      <c r="B34" s="75" t="s">
        <v>174</v>
      </c>
      <c r="C34" s="74" t="s">
        <v>175</v>
      </c>
      <c r="D34" s="71" t="s">
        <v>176</v>
      </c>
      <c r="E34" s="469">
        <v>4</v>
      </c>
      <c r="F34" s="80">
        <v>5</v>
      </c>
      <c r="G34" s="469">
        <v>5</v>
      </c>
      <c r="H34" s="533">
        <v>4</v>
      </c>
      <c r="I34" s="360">
        <f>H34/G34</f>
        <v>0.8</v>
      </c>
    </row>
    <row r="35" spans="2:9" s="63" customFormat="1" ht="34.5" customHeight="1">
      <c r="B35" s="75" t="s">
        <v>177</v>
      </c>
      <c r="C35" s="74" t="s">
        <v>178</v>
      </c>
      <c r="D35" s="71" t="s">
        <v>179</v>
      </c>
      <c r="E35" s="469"/>
      <c r="F35" s="80"/>
      <c r="G35" s="469"/>
      <c r="H35" s="534"/>
      <c r="I35" s="360"/>
    </row>
    <row r="36" spans="2:9" s="63" customFormat="1" ht="34.5" customHeight="1">
      <c r="B36" s="75" t="s">
        <v>180</v>
      </c>
      <c r="C36" s="74" t="s">
        <v>181</v>
      </c>
      <c r="D36" s="71" t="s">
        <v>182</v>
      </c>
      <c r="E36" s="469"/>
      <c r="F36" s="80"/>
      <c r="G36" s="469"/>
      <c r="H36" s="534"/>
      <c r="I36" s="360"/>
    </row>
    <row r="37" spans="2:9" s="63" customFormat="1" ht="34.5" customHeight="1">
      <c r="B37" s="75" t="s">
        <v>183</v>
      </c>
      <c r="C37" s="74" t="s">
        <v>184</v>
      </c>
      <c r="D37" s="71" t="s">
        <v>185</v>
      </c>
      <c r="E37" s="469"/>
      <c r="F37" s="80"/>
      <c r="G37" s="469"/>
      <c r="H37" s="533"/>
      <c r="I37" s="360"/>
    </row>
    <row r="38" spans="2:9" s="63" customFormat="1" ht="34.5" customHeight="1">
      <c r="B38" s="75" t="s">
        <v>183</v>
      </c>
      <c r="C38" s="74" t="s">
        <v>186</v>
      </c>
      <c r="D38" s="71" t="s">
        <v>187</v>
      </c>
      <c r="E38" s="469"/>
      <c r="F38" s="80"/>
      <c r="G38" s="469"/>
      <c r="H38" s="533"/>
      <c r="I38" s="360"/>
    </row>
    <row r="39" spans="2:9" s="63" customFormat="1" ht="34.5" customHeight="1">
      <c r="B39" s="75" t="s">
        <v>188</v>
      </c>
      <c r="C39" s="74" t="s">
        <v>189</v>
      </c>
      <c r="D39" s="71" t="s">
        <v>190</v>
      </c>
      <c r="E39" s="469"/>
      <c r="F39" s="80"/>
      <c r="G39" s="469"/>
      <c r="H39" s="533"/>
      <c r="I39" s="360"/>
    </row>
    <row r="40" spans="2:9" s="63" customFormat="1" ht="34.5" customHeight="1">
      <c r="B40" s="75" t="s">
        <v>188</v>
      </c>
      <c r="C40" s="74" t="s">
        <v>191</v>
      </c>
      <c r="D40" s="71" t="s">
        <v>192</v>
      </c>
      <c r="E40" s="469"/>
      <c r="F40" s="80"/>
      <c r="G40" s="469"/>
      <c r="H40" s="533"/>
      <c r="I40" s="360"/>
    </row>
    <row r="41" spans="2:9" s="63" customFormat="1" ht="34.5" customHeight="1">
      <c r="B41" s="75" t="s">
        <v>193</v>
      </c>
      <c r="C41" s="74" t="s">
        <v>194</v>
      </c>
      <c r="D41" s="71" t="s">
        <v>195</v>
      </c>
      <c r="E41" s="469"/>
      <c r="F41" s="80"/>
      <c r="G41" s="469"/>
      <c r="H41" s="533"/>
      <c r="I41" s="360"/>
    </row>
    <row r="42" spans="2:9" s="63" customFormat="1" ht="34.5" customHeight="1">
      <c r="B42" s="75" t="s">
        <v>196</v>
      </c>
      <c r="C42" s="74" t="s">
        <v>197</v>
      </c>
      <c r="D42" s="71" t="s">
        <v>198</v>
      </c>
      <c r="E42" s="469"/>
      <c r="F42" s="80"/>
      <c r="G42" s="469"/>
      <c r="H42" s="533"/>
      <c r="I42" s="360"/>
    </row>
    <row r="43" spans="2:9" s="63" customFormat="1" ht="34.5" customHeight="1">
      <c r="B43" s="77">
        <v>5</v>
      </c>
      <c r="C43" s="70" t="s">
        <v>199</v>
      </c>
      <c r="D43" s="71" t="s">
        <v>200</v>
      </c>
      <c r="E43" s="469"/>
      <c r="F43" s="80"/>
      <c r="G43" s="469"/>
      <c r="H43" s="533"/>
      <c r="I43" s="360"/>
    </row>
    <row r="44" spans="2:9" s="63" customFormat="1" ht="34.5" customHeight="1">
      <c r="B44" s="75" t="s">
        <v>201</v>
      </c>
      <c r="C44" s="74" t="s">
        <v>202</v>
      </c>
      <c r="D44" s="71" t="s">
        <v>203</v>
      </c>
      <c r="E44" s="469"/>
      <c r="F44" s="80"/>
      <c r="G44" s="469"/>
      <c r="H44" s="533"/>
      <c r="I44" s="360"/>
    </row>
    <row r="45" spans="2:9" s="63" customFormat="1" ht="34.5" customHeight="1">
      <c r="B45" s="75" t="s">
        <v>204</v>
      </c>
      <c r="C45" s="74" t="s">
        <v>205</v>
      </c>
      <c r="D45" s="71" t="s">
        <v>206</v>
      </c>
      <c r="E45" s="469"/>
      <c r="F45" s="80"/>
      <c r="G45" s="469"/>
      <c r="H45" s="533"/>
      <c r="I45" s="360"/>
    </row>
    <row r="46" spans="2:9" s="63" customFormat="1" ht="34.5" customHeight="1">
      <c r="B46" s="75" t="s">
        <v>207</v>
      </c>
      <c r="C46" s="74" t="s">
        <v>208</v>
      </c>
      <c r="D46" s="71" t="s">
        <v>209</v>
      </c>
      <c r="E46" s="469"/>
      <c r="F46" s="80"/>
      <c r="G46" s="469"/>
      <c r="H46" s="534"/>
      <c r="I46" s="360"/>
    </row>
    <row r="47" spans="2:9" s="63" customFormat="1" ht="34.5" customHeight="1">
      <c r="B47" s="75" t="s">
        <v>210</v>
      </c>
      <c r="C47" s="74" t="s">
        <v>211</v>
      </c>
      <c r="D47" s="71" t="s">
        <v>212</v>
      </c>
      <c r="E47" s="469"/>
      <c r="F47" s="80"/>
      <c r="G47" s="469"/>
      <c r="H47" s="533"/>
      <c r="I47" s="360"/>
    </row>
    <row r="48" spans="2:9" s="63" customFormat="1" ht="34.5" customHeight="1">
      <c r="B48" s="75" t="s">
        <v>213</v>
      </c>
      <c r="C48" s="74" t="s">
        <v>214</v>
      </c>
      <c r="D48" s="71" t="s">
        <v>215</v>
      </c>
      <c r="E48" s="469"/>
      <c r="F48" s="80"/>
      <c r="G48" s="469"/>
      <c r="H48" s="534"/>
      <c r="I48" s="360"/>
    </row>
    <row r="49" spans="2:9" s="63" customFormat="1" ht="34.5" customHeight="1">
      <c r="B49" s="75" t="s">
        <v>216</v>
      </c>
      <c r="C49" s="74" t="s">
        <v>217</v>
      </c>
      <c r="D49" s="71" t="s">
        <v>218</v>
      </c>
      <c r="E49" s="469"/>
      <c r="F49" s="80"/>
      <c r="G49" s="469"/>
      <c r="H49" s="533"/>
      <c r="I49" s="360"/>
    </row>
    <row r="50" spans="2:9" s="63" customFormat="1" ht="34.5" customHeight="1">
      <c r="B50" s="75" t="s">
        <v>219</v>
      </c>
      <c r="C50" s="74" t="s">
        <v>220</v>
      </c>
      <c r="D50" s="71" t="s">
        <v>221</v>
      </c>
      <c r="E50" s="469"/>
      <c r="F50" s="80"/>
      <c r="G50" s="469"/>
      <c r="H50" s="533"/>
      <c r="I50" s="360"/>
    </row>
    <row r="51" spans="2:9" s="63" customFormat="1" ht="34.5" customHeight="1">
      <c r="B51" s="77">
        <v>288</v>
      </c>
      <c r="C51" s="70" t="s">
        <v>222</v>
      </c>
      <c r="D51" s="71" t="s">
        <v>223</v>
      </c>
      <c r="E51" s="487">
        <v>3946</v>
      </c>
      <c r="F51" s="358">
        <v>2604</v>
      </c>
      <c r="G51" s="487">
        <v>2604</v>
      </c>
      <c r="H51" s="532">
        <v>3946</v>
      </c>
      <c r="I51" s="359">
        <f>H51/G51</f>
        <v>1.5153609831029187</v>
      </c>
    </row>
    <row r="52" spans="2:9" s="63" customFormat="1" ht="34.5" customHeight="1">
      <c r="B52" s="77"/>
      <c r="C52" s="70" t="s">
        <v>224</v>
      </c>
      <c r="D52" s="71" t="s">
        <v>225</v>
      </c>
      <c r="E52" s="487">
        <v>96671</v>
      </c>
      <c r="F52" s="358">
        <v>115785</v>
      </c>
      <c r="G52" s="487">
        <v>115785</v>
      </c>
      <c r="H52" s="535">
        <v>83840</v>
      </c>
      <c r="I52" s="359">
        <f>H52/G52</f>
        <v>0.7241007038908321</v>
      </c>
    </row>
    <row r="53" spans="2:9" s="63" customFormat="1" ht="34.5" customHeight="1">
      <c r="B53" s="77" t="s">
        <v>226</v>
      </c>
      <c r="C53" s="70" t="s">
        <v>227</v>
      </c>
      <c r="D53" s="71" t="s">
        <v>228</v>
      </c>
      <c r="E53" s="487">
        <v>31739</v>
      </c>
      <c r="F53" s="358">
        <v>63813</v>
      </c>
      <c r="G53" s="487">
        <v>63813</v>
      </c>
      <c r="H53" s="535">
        <v>31598</v>
      </c>
      <c r="I53" s="359">
        <f>H53/G53</f>
        <v>0.4951655618761068</v>
      </c>
    </row>
    <row r="54" spans="2:9" s="63" customFormat="1" ht="34.5" customHeight="1">
      <c r="B54" s="75">
        <v>10</v>
      </c>
      <c r="C54" s="74" t="s">
        <v>229</v>
      </c>
      <c r="D54" s="71" t="s">
        <v>230</v>
      </c>
      <c r="E54" s="469">
        <v>31739</v>
      </c>
      <c r="F54" s="80">
        <v>63813</v>
      </c>
      <c r="G54" s="469">
        <v>63813</v>
      </c>
      <c r="H54" s="533">
        <v>28244</v>
      </c>
      <c r="I54" s="360">
        <f>H54/G54</f>
        <v>0.44260573864259634</v>
      </c>
    </row>
    <row r="55" spans="2:9" s="63" customFormat="1" ht="34.5" customHeight="1">
      <c r="B55" s="75">
        <v>11</v>
      </c>
      <c r="C55" s="74" t="s">
        <v>231</v>
      </c>
      <c r="D55" s="71" t="s">
        <v>232</v>
      </c>
      <c r="E55" s="469"/>
      <c r="F55" s="80"/>
      <c r="G55" s="469"/>
      <c r="H55" s="533"/>
      <c r="I55" s="360"/>
    </row>
    <row r="56" spans="2:9" s="63" customFormat="1" ht="34.5" customHeight="1">
      <c r="B56" s="75">
        <v>12</v>
      </c>
      <c r="C56" s="74" t="s">
        <v>233</v>
      </c>
      <c r="D56" s="71" t="s">
        <v>234</v>
      </c>
      <c r="E56" s="469"/>
      <c r="F56" s="80"/>
      <c r="G56" s="469"/>
      <c r="H56" s="533"/>
      <c r="I56" s="360"/>
    </row>
    <row r="57" spans="2:9" s="63" customFormat="1" ht="34.5" customHeight="1">
      <c r="B57" s="75">
        <v>13</v>
      </c>
      <c r="C57" s="74" t="s">
        <v>235</v>
      </c>
      <c r="D57" s="71" t="s">
        <v>236</v>
      </c>
      <c r="E57" s="469"/>
      <c r="F57" s="80"/>
      <c r="G57" s="469"/>
      <c r="H57" s="533"/>
      <c r="I57" s="360"/>
    </row>
    <row r="58" spans="2:9" s="63" customFormat="1" ht="34.5" customHeight="1">
      <c r="B58" s="75">
        <v>14</v>
      </c>
      <c r="C58" s="74" t="s">
        <v>237</v>
      </c>
      <c r="D58" s="71" t="s">
        <v>238</v>
      </c>
      <c r="E58" s="469"/>
      <c r="F58" s="80"/>
      <c r="G58" s="469"/>
      <c r="H58" s="533"/>
      <c r="I58" s="360"/>
    </row>
    <row r="59" spans="2:9" s="63" customFormat="1" ht="34.5" customHeight="1">
      <c r="B59" s="75">
        <v>15</v>
      </c>
      <c r="C59" s="78" t="s">
        <v>239</v>
      </c>
      <c r="D59" s="71" t="s">
        <v>240</v>
      </c>
      <c r="E59" s="469"/>
      <c r="F59" s="80"/>
      <c r="G59" s="469"/>
      <c r="H59" s="534">
        <v>3354</v>
      </c>
      <c r="I59" s="360"/>
    </row>
    <row r="60" spans="2:9" s="63" customFormat="1" ht="34.5" customHeight="1">
      <c r="B60" s="77"/>
      <c r="C60" s="70" t="s">
        <v>241</v>
      </c>
      <c r="D60" s="71" t="s">
        <v>242</v>
      </c>
      <c r="E60" s="487">
        <v>48298</v>
      </c>
      <c r="F60" s="358">
        <v>30178</v>
      </c>
      <c r="G60" s="487">
        <v>30178</v>
      </c>
      <c r="H60" s="535">
        <v>38670</v>
      </c>
      <c r="I60" s="359">
        <f>H60/G60</f>
        <v>1.2813970442043874</v>
      </c>
    </row>
    <row r="61" spans="2:9" s="79" customFormat="1" ht="34.5" customHeight="1">
      <c r="B61" s="75" t="s">
        <v>243</v>
      </c>
      <c r="C61" s="74" t="s">
        <v>244</v>
      </c>
      <c r="D61" s="71" t="s">
        <v>245</v>
      </c>
      <c r="E61" s="469"/>
      <c r="F61" s="80"/>
      <c r="G61" s="469"/>
      <c r="H61" s="533"/>
      <c r="I61" s="360"/>
    </row>
    <row r="62" spans="2:9" s="79" customFormat="1" ht="34.5" customHeight="1">
      <c r="B62" s="75" t="s">
        <v>246</v>
      </c>
      <c r="C62" s="74" t="s">
        <v>247</v>
      </c>
      <c r="D62" s="71" t="s">
        <v>248</v>
      </c>
      <c r="E62" s="467"/>
      <c r="F62" s="81"/>
      <c r="G62" s="467"/>
      <c r="H62" s="467"/>
      <c r="I62" s="360"/>
    </row>
    <row r="63" spans="2:9" s="63" customFormat="1" ht="34.5" customHeight="1">
      <c r="B63" s="75" t="s">
        <v>249</v>
      </c>
      <c r="C63" s="74" t="s">
        <v>250</v>
      </c>
      <c r="D63" s="71" t="s">
        <v>251</v>
      </c>
      <c r="E63" s="468"/>
      <c r="F63" s="80"/>
      <c r="G63" s="469"/>
      <c r="H63" s="468"/>
      <c r="I63" s="360"/>
    </row>
    <row r="64" spans="2:9" s="79" customFormat="1" ht="34.5" customHeight="1">
      <c r="B64" s="75" t="s">
        <v>252</v>
      </c>
      <c r="C64" s="74" t="s">
        <v>253</v>
      </c>
      <c r="D64" s="71" t="s">
        <v>254</v>
      </c>
      <c r="E64" s="469"/>
      <c r="F64" s="80"/>
      <c r="G64" s="469"/>
      <c r="H64" s="469"/>
      <c r="I64" s="360"/>
    </row>
    <row r="65" spans="2:9" ht="34.5" customHeight="1">
      <c r="B65" s="75" t="s">
        <v>255</v>
      </c>
      <c r="C65" s="74" t="s">
        <v>256</v>
      </c>
      <c r="D65" s="71" t="s">
        <v>257</v>
      </c>
      <c r="E65" s="467">
        <v>48298</v>
      </c>
      <c r="F65" s="81">
        <v>30178</v>
      </c>
      <c r="G65" s="467">
        <v>30178</v>
      </c>
      <c r="H65" s="467">
        <v>38670</v>
      </c>
      <c r="I65" s="360">
        <f>H65/G65</f>
        <v>1.2813970442043874</v>
      </c>
    </row>
    <row r="66" spans="2:9" ht="34.5" customHeight="1">
      <c r="B66" s="75" t="s">
        <v>258</v>
      </c>
      <c r="C66" s="74" t="s">
        <v>259</v>
      </c>
      <c r="D66" s="71" t="s">
        <v>260</v>
      </c>
      <c r="E66" s="467"/>
      <c r="F66" s="81"/>
      <c r="G66" s="467"/>
      <c r="H66" s="467"/>
      <c r="I66" s="360"/>
    </row>
    <row r="67" spans="2:9" ht="34.5" customHeight="1">
      <c r="B67" s="75" t="s">
        <v>261</v>
      </c>
      <c r="C67" s="74" t="s">
        <v>262</v>
      </c>
      <c r="D67" s="71" t="s">
        <v>263</v>
      </c>
      <c r="E67" s="467"/>
      <c r="F67" s="81"/>
      <c r="G67" s="467"/>
      <c r="H67" s="467"/>
      <c r="I67" s="360"/>
    </row>
    <row r="68" spans="2:9" ht="34.5" customHeight="1">
      <c r="B68" s="77">
        <v>21</v>
      </c>
      <c r="C68" s="70" t="s">
        <v>264</v>
      </c>
      <c r="D68" s="71" t="s">
        <v>265</v>
      </c>
      <c r="E68" s="467"/>
      <c r="F68" s="81"/>
      <c r="G68" s="467"/>
      <c r="H68" s="467"/>
      <c r="I68" s="360"/>
    </row>
    <row r="69" spans="2:9" ht="34.5" customHeight="1">
      <c r="B69" s="77">
        <v>22</v>
      </c>
      <c r="C69" s="70" t="s">
        <v>266</v>
      </c>
      <c r="D69" s="71" t="s">
        <v>267</v>
      </c>
      <c r="E69" s="470">
        <v>1739</v>
      </c>
      <c r="F69" s="361">
        <v>1149</v>
      </c>
      <c r="G69" s="470">
        <v>1149</v>
      </c>
      <c r="H69" s="470">
        <v>2601</v>
      </c>
      <c r="I69" s="359">
        <f>H69/G69</f>
        <v>2.2637075718015667</v>
      </c>
    </row>
    <row r="70" spans="2:9" ht="34.5" customHeight="1">
      <c r="B70" s="77">
        <v>236</v>
      </c>
      <c r="C70" s="70" t="s">
        <v>268</v>
      </c>
      <c r="D70" s="71" t="s">
        <v>269</v>
      </c>
      <c r="E70" s="467"/>
      <c r="F70" s="81"/>
      <c r="G70" s="467"/>
      <c r="H70" s="467"/>
      <c r="I70" s="360"/>
    </row>
    <row r="71" spans="2:9" ht="34.5" customHeight="1">
      <c r="B71" s="77" t="s">
        <v>270</v>
      </c>
      <c r="C71" s="70" t="s">
        <v>271</v>
      </c>
      <c r="D71" s="71" t="s">
        <v>272</v>
      </c>
      <c r="E71" s="467"/>
      <c r="F71" s="81"/>
      <c r="G71" s="467"/>
      <c r="H71" s="467">
        <v>1135</v>
      </c>
      <c r="I71" s="360"/>
    </row>
    <row r="72" spans="2:9" ht="34.5" customHeight="1">
      <c r="B72" s="75" t="s">
        <v>273</v>
      </c>
      <c r="C72" s="74" t="s">
        <v>274</v>
      </c>
      <c r="D72" s="71" t="s">
        <v>275</v>
      </c>
      <c r="E72" s="467"/>
      <c r="F72" s="81"/>
      <c r="G72" s="467"/>
      <c r="H72" s="467"/>
      <c r="I72" s="360"/>
    </row>
    <row r="73" spans="2:9" ht="34.5" customHeight="1">
      <c r="B73" s="75" t="s">
        <v>276</v>
      </c>
      <c r="C73" s="74" t="s">
        <v>277</v>
      </c>
      <c r="D73" s="71" t="s">
        <v>278</v>
      </c>
      <c r="E73" s="467"/>
      <c r="F73" s="81"/>
      <c r="G73" s="467"/>
      <c r="H73" s="467"/>
      <c r="I73" s="360"/>
    </row>
    <row r="74" spans="2:9" ht="34.5" customHeight="1">
      <c r="B74" s="75" t="s">
        <v>279</v>
      </c>
      <c r="C74" s="74" t="s">
        <v>280</v>
      </c>
      <c r="D74" s="71" t="s">
        <v>281</v>
      </c>
      <c r="E74" s="467"/>
      <c r="F74" s="81"/>
      <c r="G74" s="467"/>
      <c r="H74" s="467"/>
      <c r="I74" s="360"/>
    </row>
    <row r="75" spans="2:9" ht="34.5" customHeight="1">
      <c r="B75" s="75" t="s">
        <v>282</v>
      </c>
      <c r="C75" s="74" t="s">
        <v>283</v>
      </c>
      <c r="D75" s="71" t="s">
        <v>284</v>
      </c>
      <c r="E75" s="467"/>
      <c r="F75" s="81"/>
      <c r="G75" s="467"/>
      <c r="H75" s="467"/>
      <c r="I75" s="360"/>
    </row>
    <row r="76" spans="2:9" ht="34.5" customHeight="1">
      <c r="B76" s="75" t="s">
        <v>285</v>
      </c>
      <c r="C76" s="74" t="s">
        <v>286</v>
      </c>
      <c r="D76" s="71" t="s">
        <v>287</v>
      </c>
      <c r="E76" s="467"/>
      <c r="F76" s="81"/>
      <c r="G76" s="467"/>
      <c r="H76" s="467">
        <v>1135</v>
      </c>
      <c r="I76" s="360"/>
    </row>
    <row r="77" spans="2:9" ht="34.5" customHeight="1">
      <c r="B77" s="77">
        <v>24</v>
      </c>
      <c r="C77" s="70" t="s">
        <v>288</v>
      </c>
      <c r="D77" s="71" t="s">
        <v>289</v>
      </c>
      <c r="E77" s="470">
        <v>1198</v>
      </c>
      <c r="F77" s="361">
        <v>5866</v>
      </c>
      <c r="G77" s="470">
        <v>5866</v>
      </c>
      <c r="H77" s="470">
        <v>434</v>
      </c>
      <c r="I77" s="359">
        <f>H77/G77</f>
        <v>0.07398568019093078</v>
      </c>
    </row>
    <row r="78" spans="2:9" ht="34.5" customHeight="1">
      <c r="B78" s="77">
        <v>27</v>
      </c>
      <c r="C78" s="70" t="s">
        <v>290</v>
      </c>
      <c r="D78" s="71" t="s">
        <v>291</v>
      </c>
      <c r="E78" s="470">
        <v>4965</v>
      </c>
      <c r="F78" s="361">
        <v>3244</v>
      </c>
      <c r="G78" s="470">
        <v>3244</v>
      </c>
      <c r="H78" s="470">
        <v>670</v>
      </c>
      <c r="I78" s="359">
        <f>H78/G78</f>
        <v>0.2065351418002466</v>
      </c>
    </row>
    <row r="79" spans="2:9" ht="34.5" customHeight="1">
      <c r="B79" s="77" t="s">
        <v>292</v>
      </c>
      <c r="C79" s="70" t="s">
        <v>293</v>
      </c>
      <c r="D79" s="71" t="s">
        <v>294</v>
      </c>
      <c r="E79" s="470">
        <v>8732</v>
      </c>
      <c r="F79" s="361">
        <v>11535</v>
      </c>
      <c r="G79" s="470">
        <v>11535</v>
      </c>
      <c r="H79" s="470">
        <v>8732</v>
      </c>
      <c r="I79" s="359">
        <f>H79/G79</f>
        <v>0.7570004334633723</v>
      </c>
    </row>
    <row r="80" spans="2:9" ht="34.5" customHeight="1">
      <c r="B80" s="77"/>
      <c r="C80" s="70" t="s">
        <v>295</v>
      </c>
      <c r="D80" s="71" t="s">
        <v>296</v>
      </c>
      <c r="E80" s="470">
        <v>587201</v>
      </c>
      <c r="F80" s="361">
        <v>684361</v>
      </c>
      <c r="G80" s="470">
        <v>625066</v>
      </c>
      <c r="H80" s="470">
        <f>H10+H11+H51+H52</f>
        <v>559574</v>
      </c>
      <c r="I80" s="359">
        <f>H80/G80</f>
        <v>0.8952238643599236</v>
      </c>
    </row>
    <row r="81" spans="2:9" ht="34.5" customHeight="1">
      <c r="B81" s="77">
        <v>88</v>
      </c>
      <c r="C81" s="70" t="s">
        <v>297</v>
      </c>
      <c r="D81" s="71" t="s">
        <v>298</v>
      </c>
      <c r="E81" s="470">
        <v>19779</v>
      </c>
      <c r="F81" s="361"/>
      <c r="G81" s="470"/>
      <c r="H81" s="470">
        <v>19779</v>
      </c>
      <c r="I81" s="359"/>
    </row>
    <row r="82" spans="2:9" ht="34.5" customHeight="1">
      <c r="B82" s="77"/>
      <c r="C82" s="70" t="s">
        <v>299</v>
      </c>
      <c r="D82" s="82"/>
      <c r="E82" s="470"/>
      <c r="F82" s="361"/>
      <c r="G82" s="470"/>
      <c r="H82" s="470"/>
      <c r="I82" s="359"/>
    </row>
    <row r="83" spans="2:9" ht="34.5" customHeight="1">
      <c r="B83" s="77"/>
      <c r="C83" s="70" t="s">
        <v>300</v>
      </c>
      <c r="D83" s="71" t="s">
        <v>301</v>
      </c>
      <c r="E83" s="470">
        <v>134012</v>
      </c>
      <c r="F83" s="361">
        <v>146622</v>
      </c>
      <c r="G83" s="470">
        <v>146622</v>
      </c>
      <c r="H83" s="470">
        <v>155905</v>
      </c>
      <c r="I83" s="359">
        <f>H83/G83</f>
        <v>1.0633124633411084</v>
      </c>
    </row>
    <row r="84" spans="2:9" ht="34.5" customHeight="1">
      <c r="B84" s="77">
        <v>30</v>
      </c>
      <c r="C84" s="70" t="s">
        <v>302</v>
      </c>
      <c r="D84" s="71" t="s">
        <v>303</v>
      </c>
      <c r="E84" s="470">
        <v>20650</v>
      </c>
      <c r="F84" s="361">
        <v>26019</v>
      </c>
      <c r="G84" s="470">
        <v>26019</v>
      </c>
      <c r="H84" s="470">
        <f>H85+H86+H87+H88+H89+H90+H91+H92</f>
        <v>20650</v>
      </c>
      <c r="I84" s="359">
        <f>H84/G84</f>
        <v>0.7936507936507936</v>
      </c>
    </row>
    <row r="85" spans="2:9" ht="34.5" customHeight="1">
      <c r="B85" s="75">
        <v>300</v>
      </c>
      <c r="C85" s="74" t="s">
        <v>304</v>
      </c>
      <c r="D85" s="71" t="s">
        <v>305</v>
      </c>
      <c r="E85" s="467"/>
      <c r="F85" s="81"/>
      <c r="G85" s="467"/>
      <c r="H85" s="467"/>
      <c r="I85" s="360"/>
    </row>
    <row r="86" spans="2:9" ht="34.5" customHeight="1">
      <c r="B86" s="75">
        <v>301</v>
      </c>
      <c r="C86" s="74" t="s">
        <v>306</v>
      </c>
      <c r="D86" s="71" t="s">
        <v>307</v>
      </c>
      <c r="E86" s="467"/>
      <c r="F86" s="81"/>
      <c r="G86" s="467"/>
      <c r="H86" s="467"/>
      <c r="I86" s="360"/>
    </row>
    <row r="87" spans="2:9" ht="34.5" customHeight="1">
      <c r="B87" s="75">
        <v>302</v>
      </c>
      <c r="C87" s="74" t="s">
        <v>308</v>
      </c>
      <c r="D87" s="71" t="s">
        <v>309</v>
      </c>
      <c r="E87" s="467"/>
      <c r="F87" s="81"/>
      <c r="G87" s="467"/>
      <c r="H87" s="467"/>
      <c r="I87" s="360"/>
    </row>
    <row r="88" spans="2:9" ht="34.5" customHeight="1">
      <c r="B88" s="75">
        <v>303</v>
      </c>
      <c r="C88" s="74" t="s">
        <v>310</v>
      </c>
      <c r="D88" s="71" t="s">
        <v>311</v>
      </c>
      <c r="E88" s="467">
        <v>20650</v>
      </c>
      <c r="F88" s="81">
        <v>26019</v>
      </c>
      <c r="G88" s="467">
        <v>26019</v>
      </c>
      <c r="H88" s="467">
        <v>20650</v>
      </c>
      <c r="I88" s="360">
        <f>H88/G88</f>
        <v>0.7936507936507936</v>
      </c>
    </row>
    <row r="89" spans="2:9" ht="34.5" customHeight="1">
      <c r="B89" s="75">
        <v>304</v>
      </c>
      <c r="C89" s="74" t="s">
        <v>312</v>
      </c>
      <c r="D89" s="71" t="s">
        <v>313</v>
      </c>
      <c r="E89" s="467"/>
      <c r="F89" s="81"/>
      <c r="G89" s="467"/>
      <c r="H89" s="467"/>
      <c r="I89" s="360"/>
    </row>
    <row r="90" spans="2:9" ht="34.5" customHeight="1">
      <c r="B90" s="75">
        <v>305</v>
      </c>
      <c r="C90" s="74" t="s">
        <v>314</v>
      </c>
      <c r="D90" s="71" t="s">
        <v>315</v>
      </c>
      <c r="E90" s="467"/>
      <c r="F90" s="81"/>
      <c r="G90" s="467"/>
      <c r="H90" s="467"/>
      <c r="I90" s="360"/>
    </row>
    <row r="91" spans="2:9" ht="34.5" customHeight="1">
      <c r="B91" s="75">
        <v>306</v>
      </c>
      <c r="C91" s="74" t="s">
        <v>316</v>
      </c>
      <c r="D91" s="71" t="s">
        <v>317</v>
      </c>
      <c r="E91" s="467"/>
      <c r="F91" s="81"/>
      <c r="G91" s="467"/>
      <c r="H91" s="467"/>
      <c r="I91" s="360"/>
    </row>
    <row r="92" spans="2:9" ht="34.5" customHeight="1">
      <c r="B92" s="75">
        <v>309</v>
      </c>
      <c r="C92" s="74" t="s">
        <v>318</v>
      </c>
      <c r="D92" s="71" t="s">
        <v>319</v>
      </c>
      <c r="E92" s="467"/>
      <c r="F92" s="81"/>
      <c r="G92" s="467"/>
      <c r="H92" s="467"/>
      <c r="I92" s="360"/>
    </row>
    <row r="93" spans="2:9" ht="34.5" customHeight="1">
      <c r="B93" s="77">
        <v>31</v>
      </c>
      <c r="C93" s="70" t="s">
        <v>320</v>
      </c>
      <c r="D93" s="71" t="s">
        <v>321</v>
      </c>
      <c r="E93" s="467"/>
      <c r="F93" s="81"/>
      <c r="G93" s="467"/>
      <c r="H93" s="467"/>
      <c r="I93" s="360"/>
    </row>
    <row r="94" spans="2:9" ht="34.5" customHeight="1">
      <c r="B94" s="77" t="s">
        <v>322</v>
      </c>
      <c r="C94" s="70" t="s">
        <v>323</v>
      </c>
      <c r="D94" s="71" t="s">
        <v>324</v>
      </c>
      <c r="E94" s="467"/>
      <c r="F94" s="81"/>
      <c r="G94" s="467"/>
      <c r="H94" s="467"/>
      <c r="I94" s="360"/>
    </row>
    <row r="95" spans="2:9" ht="34.5" customHeight="1">
      <c r="B95" s="77">
        <v>32</v>
      </c>
      <c r="C95" s="70" t="s">
        <v>325</v>
      </c>
      <c r="D95" s="71" t="s">
        <v>326</v>
      </c>
      <c r="E95" s="467"/>
      <c r="F95" s="81"/>
      <c r="G95" s="467"/>
      <c r="H95" s="467"/>
      <c r="I95" s="360"/>
    </row>
    <row r="96" spans="2:9" ht="57.75" customHeight="1">
      <c r="B96" s="77">
        <v>330</v>
      </c>
      <c r="C96" s="70" t="s">
        <v>327</v>
      </c>
      <c r="D96" s="71" t="s">
        <v>328</v>
      </c>
      <c r="E96" s="467"/>
      <c r="F96" s="81"/>
      <c r="G96" s="467"/>
      <c r="H96" s="467"/>
      <c r="I96" s="360"/>
    </row>
    <row r="97" spans="2:9" ht="63" customHeight="1">
      <c r="B97" s="77" t="s">
        <v>329</v>
      </c>
      <c r="C97" s="70" t="s">
        <v>330</v>
      </c>
      <c r="D97" s="71" t="s">
        <v>331</v>
      </c>
      <c r="E97" s="467"/>
      <c r="F97" s="81"/>
      <c r="G97" s="467"/>
      <c r="H97" s="467"/>
      <c r="I97" s="360"/>
    </row>
    <row r="98" spans="2:9" ht="62.25" customHeight="1">
      <c r="B98" s="77" t="s">
        <v>329</v>
      </c>
      <c r="C98" s="70" t="s">
        <v>332</v>
      </c>
      <c r="D98" s="71" t="s">
        <v>333</v>
      </c>
      <c r="E98" s="467"/>
      <c r="F98" s="81"/>
      <c r="G98" s="467"/>
      <c r="H98" s="467"/>
      <c r="I98" s="360"/>
    </row>
    <row r="99" spans="2:9" ht="34.5" customHeight="1">
      <c r="B99" s="77">
        <v>34</v>
      </c>
      <c r="C99" s="70" t="s">
        <v>334</v>
      </c>
      <c r="D99" s="71" t="s">
        <v>335</v>
      </c>
      <c r="E99" s="470">
        <v>123473</v>
      </c>
      <c r="F99" s="361">
        <v>120603</v>
      </c>
      <c r="G99" s="470">
        <v>120603</v>
      </c>
      <c r="H99" s="470">
        <v>145366</v>
      </c>
      <c r="I99" s="360">
        <f aca="true" t="shared" si="0" ref="I89:I105">H99/G99</f>
        <v>1.2053265673324876</v>
      </c>
    </row>
    <row r="100" spans="2:9" ht="34.5" customHeight="1">
      <c r="B100" s="75">
        <v>340</v>
      </c>
      <c r="C100" s="74" t="s">
        <v>336</v>
      </c>
      <c r="D100" s="71" t="s">
        <v>337</v>
      </c>
      <c r="E100" s="467">
        <v>85839</v>
      </c>
      <c r="F100" s="81">
        <v>59625</v>
      </c>
      <c r="G100" s="467">
        <v>59625</v>
      </c>
      <c r="H100" s="467">
        <v>85839</v>
      </c>
      <c r="I100" s="360">
        <f t="shared" si="0"/>
        <v>1.4396477987421383</v>
      </c>
    </row>
    <row r="101" spans="2:9" ht="34.5" customHeight="1">
      <c r="B101" s="75">
        <v>341</v>
      </c>
      <c r="C101" s="74" t="s">
        <v>338</v>
      </c>
      <c r="D101" s="71" t="s">
        <v>339</v>
      </c>
      <c r="E101" s="467">
        <v>37634</v>
      </c>
      <c r="F101" s="81">
        <v>60978</v>
      </c>
      <c r="G101" s="467">
        <v>60978</v>
      </c>
      <c r="H101" s="467">
        <v>59527</v>
      </c>
      <c r="I101" s="360">
        <f t="shared" si="0"/>
        <v>0.9762045327823149</v>
      </c>
    </row>
    <row r="102" spans="2:9" ht="34.5" customHeight="1">
      <c r="B102" s="77"/>
      <c r="C102" s="70" t="s">
        <v>340</v>
      </c>
      <c r="D102" s="71" t="s">
        <v>341</v>
      </c>
      <c r="E102" s="467"/>
      <c r="F102" s="81"/>
      <c r="G102" s="467"/>
      <c r="H102" s="467"/>
      <c r="I102" s="360"/>
    </row>
    <row r="103" spans="2:9" ht="34.5" customHeight="1">
      <c r="B103" s="77">
        <v>35</v>
      </c>
      <c r="C103" s="70" t="s">
        <v>342</v>
      </c>
      <c r="D103" s="71" t="s">
        <v>343</v>
      </c>
      <c r="E103" s="470">
        <v>10111</v>
      </c>
      <c r="F103" s="361"/>
      <c r="G103" s="470"/>
      <c r="H103" s="470">
        <f>H104+H105</f>
        <v>10111</v>
      </c>
      <c r="I103" s="360"/>
    </row>
    <row r="104" spans="2:9" ht="34.5" customHeight="1">
      <c r="B104" s="75">
        <v>350</v>
      </c>
      <c r="C104" s="74" t="s">
        <v>344</v>
      </c>
      <c r="D104" s="71" t="s">
        <v>345</v>
      </c>
      <c r="E104" s="467">
        <v>10111</v>
      </c>
      <c r="F104" s="81"/>
      <c r="G104" s="467"/>
      <c r="H104" s="467">
        <v>10111</v>
      </c>
      <c r="I104" s="360"/>
    </row>
    <row r="105" spans="2:9" ht="34.5" customHeight="1">
      <c r="B105" s="75">
        <v>351</v>
      </c>
      <c r="C105" s="74" t="s">
        <v>346</v>
      </c>
      <c r="D105" s="71" t="s">
        <v>347</v>
      </c>
      <c r="E105" s="467"/>
      <c r="F105" s="81"/>
      <c r="G105" s="467"/>
      <c r="H105" s="467"/>
      <c r="I105" s="360"/>
    </row>
    <row r="106" spans="2:9" ht="34.5" customHeight="1">
      <c r="B106" s="77"/>
      <c r="C106" s="70" t="s">
        <v>348</v>
      </c>
      <c r="D106" s="71" t="s">
        <v>349</v>
      </c>
      <c r="E106" s="470">
        <v>247438</v>
      </c>
      <c r="F106" s="361">
        <v>392392</v>
      </c>
      <c r="G106" s="470">
        <v>392392</v>
      </c>
      <c r="H106" s="470">
        <v>213927</v>
      </c>
      <c r="I106" s="359">
        <f>H106/G106</f>
        <v>0.5451869559012417</v>
      </c>
    </row>
    <row r="107" spans="2:9" ht="34.5" customHeight="1">
      <c r="B107" s="77">
        <v>40</v>
      </c>
      <c r="C107" s="70" t="s">
        <v>350</v>
      </c>
      <c r="D107" s="71" t="s">
        <v>351</v>
      </c>
      <c r="E107" s="470"/>
      <c r="F107" s="361"/>
      <c r="G107" s="470"/>
      <c r="H107" s="470"/>
      <c r="I107" s="359"/>
    </row>
    <row r="108" spans="2:9" ht="34.5" customHeight="1">
      <c r="B108" s="75">
        <v>400</v>
      </c>
      <c r="C108" s="74" t="s">
        <v>352</v>
      </c>
      <c r="D108" s="71" t="s">
        <v>353</v>
      </c>
      <c r="E108" s="467"/>
      <c r="F108" s="81"/>
      <c r="G108" s="467"/>
      <c r="H108" s="467"/>
      <c r="I108" s="360"/>
    </row>
    <row r="109" spans="2:9" ht="34.5" customHeight="1">
      <c r="B109" s="75">
        <v>401</v>
      </c>
      <c r="C109" s="74" t="s">
        <v>354</v>
      </c>
      <c r="D109" s="71" t="s">
        <v>355</v>
      </c>
      <c r="E109" s="467"/>
      <c r="F109" s="81"/>
      <c r="G109" s="467"/>
      <c r="H109" s="467"/>
      <c r="I109" s="360"/>
    </row>
    <row r="110" spans="2:9" ht="34.5" customHeight="1">
      <c r="B110" s="75">
        <v>403</v>
      </c>
      <c r="C110" s="74" t="s">
        <v>356</v>
      </c>
      <c r="D110" s="71" t="s">
        <v>357</v>
      </c>
      <c r="E110" s="467"/>
      <c r="F110" s="81"/>
      <c r="G110" s="467"/>
      <c r="H110" s="467"/>
      <c r="I110" s="360"/>
    </row>
    <row r="111" spans="2:9" ht="34.5" customHeight="1">
      <c r="B111" s="75">
        <v>404</v>
      </c>
      <c r="C111" s="74" t="s">
        <v>358</v>
      </c>
      <c r="D111" s="71" t="s">
        <v>359</v>
      </c>
      <c r="E111" s="467"/>
      <c r="F111" s="81"/>
      <c r="G111" s="467"/>
      <c r="H111" s="467"/>
      <c r="I111" s="360"/>
    </row>
    <row r="112" spans="2:9" ht="34.5" customHeight="1">
      <c r="B112" s="75">
        <v>405</v>
      </c>
      <c r="C112" s="74" t="s">
        <v>360</v>
      </c>
      <c r="D112" s="71" t="s">
        <v>361</v>
      </c>
      <c r="E112" s="467"/>
      <c r="F112" s="81"/>
      <c r="G112" s="467"/>
      <c r="H112" s="467"/>
      <c r="I112" s="360"/>
    </row>
    <row r="113" spans="2:9" ht="34.5" customHeight="1">
      <c r="B113" s="75" t="s">
        <v>362</v>
      </c>
      <c r="C113" s="74" t="s">
        <v>363</v>
      </c>
      <c r="D113" s="71" t="s">
        <v>364</v>
      </c>
      <c r="E113" s="467"/>
      <c r="F113" s="81"/>
      <c r="G113" s="467"/>
      <c r="H113" s="467"/>
      <c r="I113" s="360"/>
    </row>
    <row r="114" spans="2:9" ht="34.5" customHeight="1">
      <c r="B114" s="77">
        <v>41</v>
      </c>
      <c r="C114" s="70" t="s">
        <v>365</v>
      </c>
      <c r="D114" s="71" t="s">
        <v>366</v>
      </c>
      <c r="E114" s="470">
        <v>247438</v>
      </c>
      <c r="F114" s="361">
        <v>392392</v>
      </c>
      <c r="G114" s="470">
        <v>392392</v>
      </c>
      <c r="H114" s="470">
        <v>213927</v>
      </c>
      <c r="I114" s="359">
        <f>H114/G114</f>
        <v>0.5451869559012417</v>
      </c>
    </row>
    <row r="115" spans="2:9" ht="34.5" customHeight="1">
      <c r="B115" s="75">
        <v>410</v>
      </c>
      <c r="C115" s="74" t="s">
        <v>367</v>
      </c>
      <c r="D115" s="71" t="s">
        <v>368</v>
      </c>
      <c r="E115" s="467"/>
      <c r="F115" s="81"/>
      <c r="G115" s="467"/>
      <c r="H115" s="467"/>
      <c r="I115" s="360"/>
    </row>
    <row r="116" spans="2:9" ht="34.5" customHeight="1">
      <c r="B116" s="75">
        <v>411</v>
      </c>
      <c r="C116" s="74" t="s">
        <v>369</v>
      </c>
      <c r="D116" s="71" t="s">
        <v>370</v>
      </c>
      <c r="E116" s="467"/>
      <c r="F116" s="81"/>
      <c r="G116" s="467"/>
      <c r="H116" s="467"/>
      <c r="I116" s="360"/>
    </row>
    <row r="117" spans="2:9" ht="34.5" customHeight="1">
      <c r="B117" s="75">
        <v>412</v>
      </c>
      <c r="C117" s="74" t="s">
        <v>371</v>
      </c>
      <c r="D117" s="71" t="s">
        <v>372</v>
      </c>
      <c r="E117" s="467"/>
      <c r="F117" s="81"/>
      <c r="G117" s="467"/>
      <c r="H117" s="467"/>
      <c r="I117" s="360"/>
    </row>
    <row r="118" spans="2:9" ht="34.5" customHeight="1">
      <c r="B118" s="75">
        <v>413</v>
      </c>
      <c r="C118" s="74" t="s">
        <v>373</v>
      </c>
      <c r="D118" s="71" t="s">
        <v>374</v>
      </c>
      <c r="E118" s="467"/>
      <c r="F118" s="81"/>
      <c r="G118" s="467"/>
      <c r="H118" s="467"/>
      <c r="I118" s="360"/>
    </row>
    <row r="119" spans="2:9" ht="34.5" customHeight="1">
      <c r="B119" s="75">
        <v>414</v>
      </c>
      <c r="C119" s="74" t="s">
        <v>375</v>
      </c>
      <c r="D119" s="71" t="s">
        <v>376</v>
      </c>
      <c r="E119" s="467"/>
      <c r="F119" s="81"/>
      <c r="G119" s="467"/>
      <c r="H119" s="467"/>
      <c r="I119" s="360"/>
    </row>
    <row r="120" spans="2:9" ht="34.5" customHeight="1">
      <c r="B120" s="75">
        <v>415</v>
      </c>
      <c r="C120" s="74" t="s">
        <v>377</v>
      </c>
      <c r="D120" s="71" t="s">
        <v>378</v>
      </c>
      <c r="E120" s="467">
        <v>247438</v>
      </c>
      <c r="F120" s="81">
        <v>392392</v>
      </c>
      <c r="G120" s="467">
        <v>392392</v>
      </c>
      <c r="H120" s="467">
        <v>213927</v>
      </c>
      <c r="I120" s="360">
        <f>H120/G120</f>
        <v>0.5451869559012417</v>
      </c>
    </row>
    <row r="121" spans="2:9" ht="34.5" customHeight="1">
      <c r="B121" s="75">
        <v>416</v>
      </c>
      <c r="C121" s="74" t="s">
        <v>379</v>
      </c>
      <c r="D121" s="71" t="s">
        <v>380</v>
      </c>
      <c r="E121" s="467"/>
      <c r="F121" s="81"/>
      <c r="G121" s="467"/>
      <c r="H121" s="467"/>
      <c r="I121" s="360"/>
    </row>
    <row r="122" spans="2:9" ht="34.5" customHeight="1">
      <c r="B122" s="75">
        <v>419</v>
      </c>
      <c r="C122" s="74" t="s">
        <v>381</v>
      </c>
      <c r="D122" s="71" t="s">
        <v>382</v>
      </c>
      <c r="E122" s="467"/>
      <c r="F122" s="81"/>
      <c r="G122" s="467"/>
      <c r="H122" s="467"/>
      <c r="I122" s="360"/>
    </row>
    <row r="123" spans="2:9" ht="34.5" customHeight="1">
      <c r="B123" s="77">
        <v>498</v>
      </c>
      <c r="C123" s="70" t="s">
        <v>383</v>
      </c>
      <c r="D123" s="71" t="s">
        <v>384</v>
      </c>
      <c r="E123" s="467"/>
      <c r="F123" s="81"/>
      <c r="G123" s="467"/>
      <c r="H123" s="467"/>
      <c r="I123" s="360"/>
    </row>
    <row r="124" spans="2:9" ht="34.5" customHeight="1">
      <c r="B124" s="77" t="s">
        <v>385</v>
      </c>
      <c r="C124" s="70" t="s">
        <v>386</v>
      </c>
      <c r="D124" s="71" t="s">
        <v>387</v>
      </c>
      <c r="E124" s="470">
        <v>205751</v>
      </c>
      <c r="F124" s="361">
        <v>145347</v>
      </c>
      <c r="G124" s="470">
        <v>145347</v>
      </c>
      <c r="H124" s="470">
        <v>189741</v>
      </c>
      <c r="I124" s="359">
        <f>H124/G124</f>
        <v>1.3054345806931</v>
      </c>
    </row>
    <row r="125" spans="2:9" ht="34.5" customHeight="1">
      <c r="B125" s="77">
        <v>42</v>
      </c>
      <c r="C125" s="70" t="s">
        <v>388</v>
      </c>
      <c r="D125" s="71" t="s">
        <v>389</v>
      </c>
      <c r="E125" s="470">
        <v>50958</v>
      </c>
      <c r="F125" s="361"/>
      <c r="G125" s="470"/>
      <c r="H125" s="470">
        <f>H126+H127+H128+H129+H130+H131</f>
        <v>49804</v>
      </c>
      <c r="I125" s="359"/>
    </row>
    <row r="126" spans="2:9" ht="34.5" customHeight="1">
      <c r="B126" s="75">
        <v>420</v>
      </c>
      <c r="C126" s="74" t="s">
        <v>390</v>
      </c>
      <c r="D126" s="71" t="s">
        <v>391</v>
      </c>
      <c r="E126" s="467"/>
      <c r="F126" s="81"/>
      <c r="G126" s="467"/>
      <c r="H126" s="467"/>
      <c r="I126" s="360"/>
    </row>
    <row r="127" spans="2:9" ht="34.5" customHeight="1">
      <c r="B127" s="75">
        <v>421</v>
      </c>
      <c r="C127" s="74" t="s">
        <v>392</v>
      </c>
      <c r="D127" s="71" t="s">
        <v>393</v>
      </c>
      <c r="E127" s="467"/>
      <c r="F127" s="81"/>
      <c r="G127" s="467"/>
      <c r="H127" s="467"/>
      <c r="I127" s="360"/>
    </row>
    <row r="128" spans="2:9" ht="34.5" customHeight="1">
      <c r="B128" s="75">
        <v>422</v>
      </c>
      <c r="C128" s="74" t="s">
        <v>280</v>
      </c>
      <c r="D128" s="71" t="s">
        <v>394</v>
      </c>
      <c r="E128" s="467">
        <v>1</v>
      </c>
      <c r="F128" s="81"/>
      <c r="G128" s="467"/>
      <c r="H128" s="467"/>
      <c r="I128" s="360"/>
    </row>
    <row r="129" spans="2:9" ht="34.5" customHeight="1">
      <c r="B129" s="75">
        <v>423</v>
      </c>
      <c r="C129" s="74" t="s">
        <v>283</v>
      </c>
      <c r="D129" s="71" t="s">
        <v>395</v>
      </c>
      <c r="E129" s="467"/>
      <c r="F129" s="81"/>
      <c r="G129" s="467"/>
      <c r="H129" s="467"/>
      <c r="I129" s="360"/>
    </row>
    <row r="130" spans="2:9" ht="34.5" customHeight="1">
      <c r="B130" s="75">
        <v>427</v>
      </c>
      <c r="C130" s="74" t="s">
        <v>396</v>
      </c>
      <c r="D130" s="71" t="s">
        <v>397</v>
      </c>
      <c r="E130" s="467"/>
      <c r="F130" s="81"/>
      <c r="G130" s="467"/>
      <c r="H130" s="467"/>
      <c r="I130" s="360"/>
    </row>
    <row r="131" spans="2:9" ht="34.5" customHeight="1">
      <c r="B131" s="75" t="s">
        <v>398</v>
      </c>
      <c r="C131" s="74" t="s">
        <v>399</v>
      </c>
      <c r="D131" s="71" t="s">
        <v>400</v>
      </c>
      <c r="E131" s="467">
        <v>50957</v>
      </c>
      <c r="F131" s="81"/>
      <c r="G131" s="467"/>
      <c r="H131" s="467">
        <v>49804</v>
      </c>
      <c r="I131" s="360"/>
    </row>
    <row r="132" spans="2:9" ht="34.5" customHeight="1">
      <c r="B132" s="77">
        <v>430</v>
      </c>
      <c r="C132" s="70" t="s">
        <v>401</v>
      </c>
      <c r="D132" s="71" t="s">
        <v>402</v>
      </c>
      <c r="E132" s="467">
        <v>1258</v>
      </c>
      <c r="F132" s="81"/>
      <c r="G132" s="467"/>
      <c r="H132" s="467"/>
      <c r="I132" s="360"/>
    </row>
    <row r="133" spans="2:9" ht="34.5" customHeight="1">
      <c r="B133" s="77" t="s">
        <v>403</v>
      </c>
      <c r="C133" s="70" t="s">
        <v>404</v>
      </c>
      <c r="D133" s="71" t="s">
        <v>405</v>
      </c>
      <c r="E133" s="470">
        <v>145106</v>
      </c>
      <c r="F133" s="361">
        <v>74268</v>
      </c>
      <c r="G133" s="470">
        <v>74268</v>
      </c>
      <c r="H133" s="470">
        <v>129912</v>
      </c>
      <c r="I133" s="360">
        <f>H133/G133</f>
        <v>1.749232509290677</v>
      </c>
    </row>
    <row r="134" spans="2:9" ht="34.5" customHeight="1">
      <c r="B134" s="75">
        <v>431</v>
      </c>
      <c r="C134" s="74" t="s">
        <v>406</v>
      </c>
      <c r="D134" s="71" t="s">
        <v>407</v>
      </c>
      <c r="E134" s="467"/>
      <c r="F134" s="81"/>
      <c r="G134" s="467"/>
      <c r="H134" s="467"/>
      <c r="I134" s="360"/>
    </row>
    <row r="135" spans="2:9" ht="34.5" customHeight="1">
      <c r="B135" s="75">
        <v>432</v>
      </c>
      <c r="C135" s="74" t="s">
        <v>408</v>
      </c>
      <c r="D135" s="71" t="s">
        <v>409</v>
      </c>
      <c r="E135" s="467"/>
      <c r="F135" s="81"/>
      <c r="G135" s="467"/>
      <c r="H135" s="467"/>
      <c r="I135" s="360"/>
    </row>
    <row r="136" spans="2:9" ht="34.5" customHeight="1">
      <c r="B136" s="75">
        <v>433</v>
      </c>
      <c r="C136" s="74" t="s">
        <v>410</v>
      </c>
      <c r="D136" s="71" t="s">
        <v>411</v>
      </c>
      <c r="E136" s="467"/>
      <c r="F136" s="81"/>
      <c r="G136" s="467"/>
      <c r="H136" s="467"/>
      <c r="I136" s="360"/>
    </row>
    <row r="137" spans="2:9" ht="34.5" customHeight="1">
      <c r="B137" s="75">
        <v>434</v>
      </c>
      <c r="C137" s="74" t="s">
        <v>412</v>
      </c>
      <c r="D137" s="71" t="s">
        <v>413</v>
      </c>
      <c r="E137" s="467"/>
      <c r="F137" s="81"/>
      <c r="G137" s="467"/>
      <c r="H137" s="467"/>
      <c r="I137" s="360"/>
    </row>
    <row r="138" spans="2:9" ht="34.5" customHeight="1">
      <c r="B138" s="75">
        <v>435</v>
      </c>
      <c r="C138" s="74" t="s">
        <v>414</v>
      </c>
      <c r="D138" s="71" t="s">
        <v>415</v>
      </c>
      <c r="E138" s="467">
        <v>144443</v>
      </c>
      <c r="F138" s="81">
        <v>73433</v>
      </c>
      <c r="G138" s="467">
        <v>73433</v>
      </c>
      <c r="H138" s="467">
        <v>129249</v>
      </c>
      <c r="I138" s="360">
        <f>H138/G138</f>
        <v>1.7600942355616684</v>
      </c>
    </row>
    <row r="139" spans="2:9" ht="34.5" customHeight="1">
      <c r="B139" s="75">
        <v>436</v>
      </c>
      <c r="C139" s="74" t="s">
        <v>416</v>
      </c>
      <c r="D139" s="71" t="s">
        <v>417</v>
      </c>
      <c r="E139" s="467"/>
      <c r="F139" s="81"/>
      <c r="G139" s="467"/>
      <c r="H139" s="467"/>
      <c r="I139" s="360"/>
    </row>
    <row r="140" spans="2:9" ht="34.5" customHeight="1">
      <c r="B140" s="75">
        <v>439</v>
      </c>
      <c r="C140" s="74" t="s">
        <v>418</v>
      </c>
      <c r="D140" s="71" t="s">
        <v>419</v>
      </c>
      <c r="E140" s="467">
        <v>663</v>
      </c>
      <c r="F140" s="81">
        <v>835</v>
      </c>
      <c r="G140" s="467">
        <v>835</v>
      </c>
      <c r="H140" s="467">
        <v>663</v>
      </c>
      <c r="I140" s="360">
        <f aca="true" t="shared" si="1" ref="I140:I146">H140/G140</f>
        <v>0.7940119760479042</v>
      </c>
    </row>
    <row r="141" spans="2:9" ht="34.5" customHeight="1">
      <c r="B141" s="77" t="s">
        <v>420</v>
      </c>
      <c r="C141" s="70" t="s">
        <v>421</v>
      </c>
      <c r="D141" s="71" t="s">
        <v>422</v>
      </c>
      <c r="E141" s="470">
        <v>2379</v>
      </c>
      <c r="F141" s="361">
        <v>5663</v>
      </c>
      <c r="G141" s="470">
        <v>5663</v>
      </c>
      <c r="H141" s="470">
        <v>2501</v>
      </c>
      <c r="I141" s="359">
        <f t="shared" si="1"/>
        <v>0.44163870739890515</v>
      </c>
    </row>
    <row r="142" spans="2:9" ht="34.5" customHeight="1">
      <c r="B142" s="77">
        <v>47</v>
      </c>
      <c r="C142" s="70" t="s">
        <v>423</v>
      </c>
      <c r="D142" s="71" t="s">
        <v>424</v>
      </c>
      <c r="E142" s="470"/>
      <c r="F142" s="361">
        <v>65</v>
      </c>
      <c r="G142" s="470">
        <v>65</v>
      </c>
      <c r="H142" s="470">
        <v>2017</v>
      </c>
      <c r="I142" s="359">
        <f t="shared" si="1"/>
        <v>31.03076923076923</v>
      </c>
    </row>
    <row r="143" spans="2:9" ht="34.5" customHeight="1">
      <c r="B143" s="77">
        <v>48</v>
      </c>
      <c r="C143" s="70" t="s">
        <v>425</v>
      </c>
      <c r="D143" s="71" t="s">
        <v>426</v>
      </c>
      <c r="E143" s="470">
        <v>2500</v>
      </c>
      <c r="F143" s="361"/>
      <c r="G143" s="470"/>
      <c r="H143" s="470">
        <v>1958</v>
      </c>
      <c r="I143" s="359"/>
    </row>
    <row r="144" spans="2:9" ht="34.5" customHeight="1">
      <c r="B144" s="77" t="s">
        <v>427</v>
      </c>
      <c r="C144" s="70" t="s">
        <v>428</v>
      </c>
      <c r="D144" s="71" t="s">
        <v>429</v>
      </c>
      <c r="E144" s="470">
        <v>3550</v>
      </c>
      <c r="F144" s="361">
        <v>65351</v>
      </c>
      <c r="G144" s="470">
        <v>65351</v>
      </c>
      <c r="H144" s="470">
        <v>3550</v>
      </c>
      <c r="I144" s="359">
        <f t="shared" si="1"/>
        <v>0.05432204556931034</v>
      </c>
    </row>
    <row r="145" spans="2:9" ht="53.25" customHeight="1">
      <c r="B145" s="77"/>
      <c r="C145" s="70" t="s">
        <v>430</v>
      </c>
      <c r="D145" s="71" t="s">
        <v>431</v>
      </c>
      <c r="E145" s="470"/>
      <c r="F145" s="361"/>
      <c r="G145" s="470"/>
      <c r="H145" s="470"/>
      <c r="I145" s="359"/>
    </row>
    <row r="146" spans="2:9" ht="34.5" customHeight="1">
      <c r="B146" s="77"/>
      <c r="C146" s="70" t="s">
        <v>432</v>
      </c>
      <c r="D146" s="71" t="s">
        <v>433</v>
      </c>
      <c r="E146" s="470">
        <v>587201</v>
      </c>
      <c r="F146" s="361">
        <v>684361</v>
      </c>
      <c r="G146" s="470">
        <v>684361</v>
      </c>
      <c r="H146" s="470">
        <f>H106+H124+H123+H83-H145+1</f>
        <v>559574</v>
      </c>
      <c r="I146" s="359">
        <f t="shared" si="1"/>
        <v>0.8176591009715632</v>
      </c>
    </row>
    <row r="147" spans="2:9" ht="34.5" customHeight="1">
      <c r="B147" s="83">
        <v>89</v>
      </c>
      <c r="C147" s="84" t="s">
        <v>434</v>
      </c>
      <c r="D147" s="85" t="s">
        <v>435</v>
      </c>
      <c r="E147" s="471">
        <v>19779</v>
      </c>
      <c r="F147" s="362"/>
      <c r="G147" s="471"/>
      <c r="H147" s="471">
        <v>19779</v>
      </c>
      <c r="I147" s="363"/>
    </row>
    <row r="149" spans="2:9" ht="18.75">
      <c r="B149" s="1" t="s">
        <v>98</v>
      </c>
      <c r="C149" s="1"/>
      <c r="D149" s="1"/>
      <c r="E149" s="86"/>
      <c r="F149" s="51"/>
      <c r="G149" s="30" t="s">
        <v>99</v>
      </c>
      <c r="H149" s="52"/>
      <c r="I149" s="30"/>
    </row>
    <row r="150" spans="2:9" ht="18.75">
      <c r="B150" s="1"/>
      <c r="C150" s="1"/>
      <c r="D150" s="86" t="s">
        <v>100</v>
      </c>
      <c r="E150" s="1"/>
      <c r="F150" s="1"/>
      <c r="G150" s="1"/>
      <c r="H150" s="1"/>
      <c r="I150" s="1"/>
    </row>
  </sheetData>
  <sheetProtection selectLockedCells="1" selectUnlockedCells="1"/>
  <mergeCells count="8">
    <mergeCell ref="B5:I5"/>
    <mergeCell ref="B7:B8"/>
    <mergeCell ref="C7:C8"/>
    <mergeCell ref="D7:D8"/>
    <mergeCell ref="E7:E8"/>
    <mergeCell ref="F7:F8"/>
    <mergeCell ref="G7:H7"/>
    <mergeCell ref="I7:I8"/>
  </mergeCells>
  <printOptions/>
  <pageMargins left="0.7480314960629921" right="0.7480314960629921" top="0.984251968503937" bottom="0.984251968503937" header="0.5118110236220472" footer="0.5118110236220472"/>
  <pageSetup fitToHeight="0" horizontalDpi="300" verticalDpi="300" orientation="landscape" scale="50" r:id="rId1"/>
</worksheet>
</file>

<file path=xl/worksheets/sheet3.xml><?xml version="1.0" encoding="utf-8"?>
<worksheet xmlns="http://schemas.openxmlformats.org/spreadsheetml/2006/main" xmlns:r="http://schemas.openxmlformats.org/officeDocument/2006/relationships">
  <sheetPr>
    <tabColor indexed="9"/>
  </sheetPr>
  <dimension ref="B1:L63"/>
  <sheetViews>
    <sheetView zoomScale="75" zoomScaleNormal="75" zoomScalePageLayoutView="0" workbookViewId="0" topLeftCell="C1">
      <selection activeCell="I50" sqref="I50"/>
    </sheetView>
  </sheetViews>
  <sheetFormatPr defaultColWidth="9.140625" defaultRowHeight="12.75"/>
  <cols>
    <col min="1" max="1" width="9.140625" style="87" customWidth="1"/>
    <col min="2" max="2" width="13.00390625" style="87" customWidth="1"/>
    <col min="3" max="3" width="78.140625" style="87" customWidth="1"/>
    <col min="4" max="4" width="7.00390625" style="87" customWidth="1"/>
    <col min="5" max="5" width="23.421875" style="87" customWidth="1"/>
    <col min="6" max="6" width="25.00390625" style="87" customWidth="1"/>
    <col min="7" max="7" width="25.28125" style="87" customWidth="1"/>
    <col min="8" max="8" width="25.57421875" style="87" customWidth="1"/>
    <col min="9" max="9" width="26.421875" style="87" customWidth="1"/>
    <col min="10" max="16384" width="9.140625" style="87" customWidth="1"/>
  </cols>
  <sheetData>
    <row r="1" ht="15.75">
      <c r="I1" s="2" t="s">
        <v>436</v>
      </c>
    </row>
    <row r="2" spans="2:4" ht="18.75">
      <c r="B2" s="88" t="s">
        <v>773</v>
      </c>
      <c r="C2" s="89"/>
      <c r="D2" s="89"/>
    </row>
    <row r="3" spans="2:4" ht="18.75">
      <c r="B3" s="88" t="s">
        <v>774</v>
      </c>
      <c r="C3" s="89"/>
      <c r="D3" s="89"/>
    </row>
    <row r="4" ht="24.75" customHeight="1">
      <c r="I4" s="2"/>
    </row>
    <row r="5" spans="2:9" s="90" customFormat="1" ht="24.75" customHeight="1">
      <c r="B5" s="565" t="s">
        <v>437</v>
      </c>
      <c r="C5" s="565"/>
      <c r="D5" s="565"/>
      <c r="E5" s="565"/>
      <c r="F5" s="565"/>
      <c r="G5" s="565"/>
      <c r="H5" s="565"/>
      <c r="I5" s="565"/>
    </row>
    <row r="6" spans="2:9" s="90" customFormat="1" ht="24.75" customHeight="1">
      <c r="B6" s="566" t="s">
        <v>869</v>
      </c>
      <c r="C6" s="566"/>
      <c r="D6" s="566"/>
      <c r="E6" s="566"/>
      <c r="F6" s="566"/>
      <c r="G6" s="566"/>
      <c r="H6" s="566"/>
      <c r="I6" s="566"/>
    </row>
    <row r="7" ht="18.75" customHeight="1">
      <c r="I7" s="91" t="s">
        <v>438</v>
      </c>
    </row>
    <row r="8" spans="2:9" ht="30.75" customHeight="1" thickBot="1">
      <c r="B8" s="567"/>
      <c r="C8" s="568" t="s">
        <v>3</v>
      </c>
      <c r="D8" s="568" t="s">
        <v>103</v>
      </c>
      <c r="E8" s="570" t="s">
        <v>829</v>
      </c>
      <c r="F8" s="570" t="s">
        <v>830</v>
      </c>
      <c r="G8" s="572" t="s">
        <v>867</v>
      </c>
      <c r="H8" s="572"/>
      <c r="I8" s="555" t="s">
        <v>868</v>
      </c>
    </row>
    <row r="9" spans="2:9" ht="39.75" customHeight="1" thickBot="1">
      <c r="B9" s="567"/>
      <c r="C9" s="569"/>
      <c r="D9" s="569"/>
      <c r="E9" s="571"/>
      <c r="F9" s="571"/>
      <c r="G9" s="404" t="s">
        <v>5</v>
      </c>
      <c r="H9" s="405" t="s">
        <v>6</v>
      </c>
      <c r="I9" s="573"/>
    </row>
    <row r="10" spans="2:9" ht="31.5" customHeight="1">
      <c r="B10" s="401">
        <v>1</v>
      </c>
      <c r="C10" s="406" t="s">
        <v>439</v>
      </c>
      <c r="D10" s="407"/>
      <c r="E10" s="408"/>
      <c r="F10" s="408"/>
      <c r="G10" s="408"/>
      <c r="H10" s="408"/>
      <c r="I10" s="409"/>
    </row>
    <row r="11" spans="2:9" ht="31.5" customHeight="1">
      <c r="B11" s="402">
        <v>2</v>
      </c>
      <c r="C11" s="410" t="s">
        <v>440</v>
      </c>
      <c r="D11" s="93">
        <v>3001</v>
      </c>
      <c r="E11" s="478"/>
      <c r="F11" s="477">
        <v>286807</v>
      </c>
      <c r="G11" s="477">
        <v>143404</v>
      </c>
      <c r="H11" s="477">
        <v>175990</v>
      </c>
      <c r="I11" s="497">
        <f>H11/G11</f>
        <v>1.2272321553094754</v>
      </c>
    </row>
    <row r="12" spans="2:9" ht="31.5" customHeight="1">
      <c r="B12" s="402">
        <v>3</v>
      </c>
      <c r="C12" s="411" t="s">
        <v>441</v>
      </c>
      <c r="D12" s="93">
        <v>3002</v>
      </c>
      <c r="E12" s="478"/>
      <c r="F12" s="478">
        <v>267162</v>
      </c>
      <c r="G12" s="478">
        <v>133582</v>
      </c>
      <c r="H12" s="478">
        <v>164564</v>
      </c>
      <c r="I12" s="498">
        <f>H12/G12</f>
        <v>1.231932445988232</v>
      </c>
    </row>
    <row r="13" spans="2:9" ht="31.5" customHeight="1">
      <c r="B13" s="402">
        <v>4</v>
      </c>
      <c r="C13" s="411" t="s">
        <v>442</v>
      </c>
      <c r="D13" s="93">
        <v>3003</v>
      </c>
      <c r="E13" s="478"/>
      <c r="F13" s="478">
        <v>3080</v>
      </c>
      <c r="G13" s="478">
        <v>1540</v>
      </c>
      <c r="H13" s="478">
        <v>1153</v>
      </c>
      <c r="I13" s="498">
        <f>H13/G13</f>
        <v>0.7487012987012988</v>
      </c>
    </row>
    <row r="14" spans="2:9" ht="31.5" customHeight="1">
      <c r="B14" s="402">
        <v>5</v>
      </c>
      <c r="C14" s="411" t="s">
        <v>443</v>
      </c>
      <c r="D14" s="93">
        <v>3004</v>
      </c>
      <c r="E14" s="478"/>
      <c r="F14" s="478">
        <v>16565</v>
      </c>
      <c r="G14" s="478">
        <v>8282</v>
      </c>
      <c r="H14" s="478">
        <v>10273</v>
      </c>
      <c r="I14" s="498">
        <f>H14/G14</f>
        <v>1.2404008693552282</v>
      </c>
    </row>
    <row r="15" spans="2:9" ht="31.5" customHeight="1">
      <c r="B15" s="402">
        <v>6</v>
      </c>
      <c r="C15" s="410" t="s">
        <v>444</v>
      </c>
      <c r="D15" s="93">
        <v>3005</v>
      </c>
      <c r="E15" s="478"/>
      <c r="F15" s="477">
        <v>307806</v>
      </c>
      <c r="G15" s="477">
        <v>153904</v>
      </c>
      <c r="H15" s="477">
        <v>157960</v>
      </c>
      <c r="I15" s="497">
        <f aca="true" t="shared" si="0" ref="I15:I22">H15/G15</f>
        <v>1.026354090861836</v>
      </c>
    </row>
    <row r="16" spans="2:9" ht="31.5" customHeight="1">
      <c r="B16" s="402">
        <v>7</v>
      </c>
      <c r="C16" s="411" t="s">
        <v>445</v>
      </c>
      <c r="D16" s="93">
        <v>3006</v>
      </c>
      <c r="E16" s="478"/>
      <c r="F16" s="478">
        <v>269183</v>
      </c>
      <c r="G16" s="478">
        <v>134592</v>
      </c>
      <c r="H16" s="478">
        <v>139795</v>
      </c>
      <c r="I16" s="498">
        <f t="shared" si="0"/>
        <v>1.038657572515454</v>
      </c>
    </row>
    <row r="17" spans="2:9" ht="31.5" customHeight="1">
      <c r="B17" s="402">
        <v>8</v>
      </c>
      <c r="C17" s="411" t="s">
        <v>446</v>
      </c>
      <c r="D17" s="93">
        <v>3007</v>
      </c>
      <c r="E17" s="478"/>
      <c r="F17" s="478">
        <v>29064</v>
      </c>
      <c r="G17" s="478">
        <v>14532</v>
      </c>
      <c r="H17" s="478">
        <v>14313</v>
      </c>
      <c r="I17" s="498">
        <f t="shared" si="0"/>
        <v>0.9849298100743188</v>
      </c>
    </row>
    <row r="18" spans="2:9" ht="31.5" customHeight="1">
      <c r="B18" s="402">
        <v>9</v>
      </c>
      <c r="C18" s="411" t="s">
        <v>447</v>
      </c>
      <c r="D18" s="93">
        <v>3008</v>
      </c>
      <c r="E18" s="478"/>
      <c r="F18" s="478">
        <v>6940</v>
      </c>
      <c r="G18" s="478">
        <v>3470</v>
      </c>
      <c r="H18" s="478">
        <v>3344</v>
      </c>
      <c r="I18" s="498">
        <f t="shared" si="0"/>
        <v>0.9636887608069165</v>
      </c>
    </row>
    <row r="19" spans="2:9" ht="31.5" customHeight="1">
      <c r="B19" s="402">
        <v>10</v>
      </c>
      <c r="C19" s="411" t="s">
        <v>448</v>
      </c>
      <c r="D19" s="93">
        <v>3009</v>
      </c>
      <c r="E19" s="478"/>
      <c r="F19" s="478">
        <v>2030</v>
      </c>
      <c r="G19" s="478">
        <v>1016</v>
      </c>
      <c r="H19" s="478">
        <v>508</v>
      </c>
      <c r="I19" s="498">
        <f t="shared" si="0"/>
        <v>0.5</v>
      </c>
    </row>
    <row r="20" spans="2:9" ht="31.5" customHeight="1">
      <c r="B20" s="402">
        <v>11</v>
      </c>
      <c r="C20" s="411" t="s">
        <v>449</v>
      </c>
      <c r="D20" s="93">
        <v>3010</v>
      </c>
      <c r="E20" s="478"/>
      <c r="F20" s="478">
        <v>589</v>
      </c>
      <c r="G20" s="478">
        <v>294</v>
      </c>
      <c r="H20" s="478">
        <v>0</v>
      </c>
      <c r="I20" s="498">
        <f t="shared" si="0"/>
        <v>0</v>
      </c>
    </row>
    <row r="21" spans="2:9" ht="31.5" customHeight="1">
      <c r="B21" s="402">
        <v>12</v>
      </c>
      <c r="C21" s="410" t="s">
        <v>450</v>
      </c>
      <c r="D21" s="93">
        <v>3011</v>
      </c>
      <c r="E21" s="478"/>
      <c r="F21" s="477"/>
      <c r="G21" s="477"/>
      <c r="H21" s="477">
        <v>18030</v>
      </c>
      <c r="I21" s="497"/>
    </row>
    <row r="22" spans="2:9" ht="31.5" customHeight="1">
      <c r="B22" s="402">
        <v>13</v>
      </c>
      <c r="C22" s="410" t="s">
        <v>451</v>
      </c>
      <c r="D22" s="93">
        <v>3012</v>
      </c>
      <c r="E22" s="478"/>
      <c r="F22" s="477">
        <v>20999</v>
      </c>
      <c r="G22" s="477">
        <v>10500</v>
      </c>
      <c r="H22" s="477"/>
      <c r="I22" s="497"/>
    </row>
    <row r="23" spans="2:9" ht="31.5" customHeight="1">
      <c r="B23" s="402">
        <v>14</v>
      </c>
      <c r="C23" s="410" t="s">
        <v>452</v>
      </c>
      <c r="D23" s="93"/>
      <c r="E23" s="478"/>
      <c r="F23" s="477"/>
      <c r="G23" s="477"/>
      <c r="H23" s="477"/>
      <c r="I23" s="497"/>
    </row>
    <row r="24" spans="2:9" ht="31.5" customHeight="1">
      <c r="B24" s="402">
        <v>15</v>
      </c>
      <c r="C24" s="410" t="s">
        <v>453</v>
      </c>
      <c r="D24" s="93">
        <v>3013</v>
      </c>
      <c r="E24" s="478"/>
      <c r="F24" s="477"/>
      <c r="G24" s="477"/>
      <c r="H24" s="477"/>
      <c r="I24" s="497"/>
    </row>
    <row r="25" spans="2:9" ht="31.5" customHeight="1">
      <c r="B25" s="402">
        <v>16</v>
      </c>
      <c r="C25" s="411" t="s">
        <v>454</v>
      </c>
      <c r="D25" s="93">
        <v>3014</v>
      </c>
      <c r="E25" s="478"/>
      <c r="F25" s="478"/>
      <c r="G25" s="478"/>
      <c r="H25" s="478"/>
      <c r="I25" s="497"/>
    </row>
    <row r="26" spans="2:9" ht="31.5" customHeight="1">
      <c r="B26" s="402">
        <v>17</v>
      </c>
      <c r="C26" s="411" t="s">
        <v>455</v>
      </c>
      <c r="D26" s="93">
        <v>3015</v>
      </c>
      <c r="E26" s="478"/>
      <c r="F26" s="478"/>
      <c r="G26" s="478"/>
      <c r="H26" s="478"/>
      <c r="I26" s="497"/>
    </row>
    <row r="27" spans="2:9" ht="31.5" customHeight="1">
      <c r="B27" s="402">
        <v>18</v>
      </c>
      <c r="C27" s="411" t="s">
        <v>456</v>
      </c>
      <c r="D27" s="93">
        <v>3016</v>
      </c>
      <c r="E27" s="478"/>
      <c r="F27" s="478"/>
      <c r="G27" s="478"/>
      <c r="H27" s="478"/>
      <c r="I27" s="497"/>
    </row>
    <row r="28" spans="2:9" ht="31.5" customHeight="1">
      <c r="B28" s="402">
        <v>19</v>
      </c>
      <c r="C28" s="411" t="s">
        <v>457</v>
      </c>
      <c r="D28" s="93">
        <v>3017</v>
      </c>
      <c r="E28" s="478"/>
      <c r="F28" s="478"/>
      <c r="G28" s="478"/>
      <c r="H28" s="478"/>
      <c r="I28" s="497"/>
    </row>
    <row r="29" spans="2:9" ht="31.5" customHeight="1">
      <c r="B29" s="402">
        <v>20</v>
      </c>
      <c r="C29" s="411" t="s">
        <v>458</v>
      </c>
      <c r="D29" s="93">
        <v>3018</v>
      </c>
      <c r="E29" s="478"/>
      <c r="F29" s="478"/>
      <c r="G29" s="478"/>
      <c r="H29" s="478"/>
      <c r="I29" s="497"/>
    </row>
    <row r="30" spans="2:9" ht="31.5" customHeight="1">
      <c r="B30" s="402">
        <v>21</v>
      </c>
      <c r="C30" s="410" t="s">
        <v>459</v>
      </c>
      <c r="D30" s="93">
        <v>3019</v>
      </c>
      <c r="E30" s="477"/>
      <c r="F30" s="477"/>
      <c r="G30" s="477"/>
      <c r="H30" s="477"/>
      <c r="I30" s="497"/>
    </row>
    <row r="31" spans="2:9" ht="31.5" customHeight="1">
      <c r="B31" s="402">
        <v>22</v>
      </c>
      <c r="C31" s="411" t="s">
        <v>460</v>
      </c>
      <c r="D31" s="93">
        <v>3020</v>
      </c>
      <c r="E31" s="478"/>
      <c r="F31" s="478"/>
      <c r="G31" s="478"/>
      <c r="H31" s="478"/>
      <c r="I31" s="498"/>
    </row>
    <row r="32" spans="2:9" ht="31.5" customHeight="1">
      <c r="B32" s="402">
        <v>23</v>
      </c>
      <c r="C32" s="411" t="s">
        <v>461</v>
      </c>
      <c r="D32" s="93">
        <v>3021</v>
      </c>
      <c r="E32" s="478"/>
      <c r="F32" s="478"/>
      <c r="G32" s="478"/>
      <c r="H32" s="478"/>
      <c r="I32" s="498"/>
    </row>
    <row r="33" spans="2:9" ht="31.5" customHeight="1">
      <c r="B33" s="402">
        <v>24</v>
      </c>
      <c r="C33" s="411" t="s">
        <v>462</v>
      </c>
      <c r="D33" s="93">
        <v>3022</v>
      </c>
      <c r="E33" s="478"/>
      <c r="F33" s="478"/>
      <c r="G33" s="478"/>
      <c r="H33" s="478"/>
      <c r="I33" s="498"/>
    </row>
    <row r="34" spans="2:9" ht="31.5" customHeight="1">
      <c r="B34" s="402">
        <v>25</v>
      </c>
      <c r="C34" s="410" t="s">
        <v>463</v>
      </c>
      <c r="D34" s="93">
        <v>3023</v>
      </c>
      <c r="E34" s="477"/>
      <c r="F34" s="477"/>
      <c r="G34" s="477"/>
      <c r="H34" s="477"/>
      <c r="I34" s="497"/>
    </row>
    <row r="35" spans="2:9" ht="31.5" customHeight="1">
      <c r="B35" s="402">
        <v>26</v>
      </c>
      <c r="C35" s="410" t="s">
        <v>464</v>
      </c>
      <c r="D35" s="93">
        <v>3024</v>
      </c>
      <c r="E35" s="477"/>
      <c r="F35" s="477"/>
      <c r="G35" s="477"/>
      <c r="H35" s="477"/>
      <c r="I35" s="497"/>
    </row>
    <row r="36" spans="2:9" ht="31.5" customHeight="1">
      <c r="B36" s="402">
        <v>27</v>
      </c>
      <c r="C36" s="410" t="s">
        <v>465</v>
      </c>
      <c r="D36" s="93"/>
      <c r="E36" s="477"/>
      <c r="F36" s="477"/>
      <c r="G36" s="477"/>
      <c r="H36" s="477"/>
      <c r="I36" s="497"/>
    </row>
    <row r="37" spans="2:9" ht="31.5" customHeight="1">
      <c r="B37" s="402">
        <v>28</v>
      </c>
      <c r="C37" s="410" t="s">
        <v>466</v>
      </c>
      <c r="D37" s="93">
        <v>3025</v>
      </c>
      <c r="E37" s="477"/>
      <c r="F37" s="477">
        <v>21499</v>
      </c>
      <c r="G37" s="477">
        <v>10750</v>
      </c>
      <c r="H37" s="477">
        <v>5048</v>
      </c>
      <c r="I37" s="497">
        <f>H37/G37</f>
        <v>0.4695813953488372</v>
      </c>
    </row>
    <row r="38" spans="2:9" ht="31.5" customHeight="1">
      <c r="B38" s="402">
        <v>29</v>
      </c>
      <c r="C38" s="411" t="s">
        <v>467</v>
      </c>
      <c r="D38" s="93">
        <v>3026</v>
      </c>
      <c r="E38" s="478"/>
      <c r="F38" s="478"/>
      <c r="G38" s="478"/>
      <c r="H38" s="478"/>
      <c r="I38" s="497"/>
    </row>
    <row r="39" spans="2:9" ht="31.5" customHeight="1">
      <c r="B39" s="402">
        <v>30</v>
      </c>
      <c r="C39" s="411" t="s">
        <v>468</v>
      </c>
      <c r="D39" s="93">
        <v>3027</v>
      </c>
      <c r="E39" s="478"/>
      <c r="F39" s="478">
        <v>21499</v>
      </c>
      <c r="G39" s="478">
        <v>10750</v>
      </c>
      <c r="H39" s="478">
        <v>5048</v>
      </c>
      <c r="I39" s="497">
        <f>H39/G39</f>
        <v>0.4695813953488372</v>
      </c>
    </row>
    <row r="40" spans="2:9" ht="31.5" customHeight="1">
      <c r="B40" s="402">
        <v>31</v>
      </c>
      <c r="C40" s="411" t="s">
        <v>469</v>
      </c>
      <c r="D40" s="93">
        <v>3028</v>
      </c>
      <c r="E40" s="478"/>
      <c r="F40" s="478"/>
      <c r="G40" s="478"/>
      <c r="H40" s="478"/>
      <c r="I40" s="497"/>
    </row>
    <row r="41" spans="2:9" ht="31.5" customHeight="1">
      <c r="B41" s="402">
        <v>32</v>
      </c>
      <c r="C41" s="411" t="s">
        <v>470</v>
      </c>
      <c r="D41" s="93">
        <v>3029</v>
      </c>
      <c r="E41" s="478"/>
      <c r="F41" s="478"/>
      <c r="G41" s="478"/>
      <c r="H41" s="478"/>
      <c r="I41" s="497"/>
    </row>
    <row r="42" spans="2:9" ht="31.5" customHeight="1">
      <c r="B42" s="402">
        <v>33</v>
      </c>
      <c r="C42" s="411" t="s">
        <v>471</v>
      </c>
      <c r="D42" s="93">
        <v>3030</v>
      </c>
      <c r="E42" s="478"/>
      <c r="F42" s="478"/>
      <c r="G42" s="478"/>
      <c r="H42" s="478"/>
      <c r="I42" s="497"/>
    </row>
    <row r="43" spans="2:9" ht="31.5" customHeight="1">
      <c r="B43" s="402">
        <v>34</v>
      </c>
      <c r="C43" s="410" t="s">
        <v>472</v>
      </c>
      <c r="D43" s="93">
        <v>3031</v>
      </c>
      <c r="E43" s="477"/>
      <c r="F43" s="477"/>
      <c r="G43" s="477"/>
      <c r="H43" s="477">
        <v>23605</v>
      </c>
      <c r="I43" s="497"/>
    </row>
    <row r="44" spans="2:9" ht="31.5" customHeight="1">
      <c r="B44" s="402">
        <v>35</v>
      </c>
      <c r="C44" s="411" t="s">
        <v>473</v>
      </c>
      <c r="D44" s="93">
        <v>3032</v>
      </c>
      <c r="E44" s="478"/>
      <c r="F44" s="478"/>
      <c r="G44" s="478"/>
      <c r="H44" s="478"/>
      <c r="I44" s="497"/>
    </row>
    <row r="45" spans="2:9" ht="31.5" customHeight="1">
      <c r="B45" s="402">
        <v>36</v>
      </c>
      <c r="C45" s="411" t="s">
        <v>474</v>
      </c>
      <c r="D45" s="93">
        <v>3033</v>
      </c>
      <c r="E45" s="478"/>
      <c r="F45" s="478"/>
      <c r="G45" s="478"/>
      <c r="H45" s="478">
        <v>23605</v>
      </c>
      <c r="I45" s="497"/>
    </row>
    <row r="46" spans="2:9" ht="31.5" customHeight="1">
      <c r="B46" s="402">
        <v>37</v>
      </c>
      <c r="C46" s="411" t="s">
        <v>475</v>
      </c>
      <c r="D46" s="93">
        <v>3034</v>
      </c>
      <c r="E46" s="478"/>
      <c r="F46" s="478"/>
      <c r="G46" s="478"/>
      <c r="H46" s="478"/>
      <c r="I46" s="497"/>
    </row>
    <row r="47" spans="2:9" ht="31.5" customHeight="1">
      <c r="B47" s="402">
        <v>38</v>
      </c>
      <c r="C47" s="411" t="s">
        <v>476</v>
      </c>
      <c r="D47" s="93">
        <v>3035</v>
      </c>
      <c r="E47" s="478"/>
      <c r="F47" s="478"/>
      <c r="G47" s="478"/>
      <c r="H47" s="478"/>
      <c r="I47" s="497"/>
    </row>
    <row r="48" spans="2:9" ht="31.5" customHeight="1">
      <c r="B48" s="402">
        <v>39</v>
      </c>
      <c r="C48" s="411" t="s">
        <v>477</v>
      </c>
      <c r="D48" s="93">
        <v>3036</v>
      </c>
      <c r="E48" s="478"/>
      <c r="F48" s="478"/>
      <c r="G48" s="478"/>
      <c r="H48" s="478"/>
      <c r="I48" s="497"/>
    </row>
    <row r="49" spans="2:9" ht="31.5" customHeight="1">
      <c r="B49" s="402">
        <v>40</v>
      </c>
      <c r="C49" s="411" t="s">
        <v>478</v>
      </c>
      <c r="D49" s="93">
        <v>3037</v>
      </c>
      <c r="E49" s="478"/>
      <c r="F49" s="478"/>
      <c r="G49" s="478"/>
      <c r="H49" s="478"/>
      <c r="I49" s="497"/>
    </row>
    <row r="50" spans="2:9" ht="31.5" customHeight="1">
      <c r="B50" s="402">
        <v>41</v>
      </c>
      <c r="C50" s="410" t="s">
        <v>479</v>
      </c>
      <c r="D50" s="93">
        <v>3038</v>
      </c>
      <c r="E50" s="477"/>
      <c r="F50" s="477">
        <v>21499</v>
      </c>
      <c r="G50" s="477">
        <v>10750</v>
      </c>
      <c r="H50" s="477"/>
      <c r="I50" s="497"/>
    </row>
    <row r="51" spans="2:9" ht="31.5" customHeight="1">
      <c r="B51" s="402">
        <v>42</v>
      </c>
      <c r="C51" s="410" t="s">
        <v>480</v>
      </c>
      <c r="D51" s="93">
        <v>3039</v>
      </c>
      <c r="E51" s="477"/>
      <c r="F51" s="477"/>
      <c r="G51" s="477"/>
      <c r="H51" s="477">
        <v>18557</v>
      </c>
      <c r="I51" s="497"/>
    </row>
    <row r="52" spans="2:9" ht="31.5" customHeight="1">
      <c r="B52" s="402">
        <v>43</v>
      </c>
      <c r="C52" s="410" t="s">
        <v>481</v>
      </c>
      <c r="D52" s="93">
        <v>3040</v>
      </c>
      <c r="E52" s="477"/>
      <c r="F52" s="477">
        <v>308306</v>
      </c>
      <c r="G52" s="477">
        <v>154154</v>
      </c>
      <c r="H52" s="477">
        <v>181038</v>
      </c>
      <c r="I52" s="497">
        <f>H52/G52</f>
        <v>1.1743970315398886</v>
      </c>
    </row>
    <row r="53" spans="2:9" ht="31.5" customHeight="1">
      <c r="B53" s="402">
        <v>44</v>
      </c>
      <c r="C53" s="410" t="s">
        <v>482</v>
      </c>
      <c r="D53" s="93">
        <v>3041</v>
      </c>
      <c r="E53" s="477"/>
      <c r="F53" s="477">
        <v>307806</v>
      </c>
      <c r="G53" s="477">
        <v>153904</v>
      </c>
      <c r="H53" s="477">
        <v>181565</v>
      </c>
      <c r="I53" s="497">
        <f>H53/G53</f>
        <v>1.1797289219253562</v>
      </c>
    </row>
    <row r="54" spans="2:9" ht="31.5" customHeight="1">
      <c r="B54" s="402">
        <v>45</v>
      </c>
      <c r="C54" s="410" t="s">
        <v>483</v>
      </c>
      <c r="D54" s="93">
        <v>3042</v>
      </c>
      <c r="E54" s="477"/>
      <c r="F54" s="477">
        <v>500</v>
      </c>
      <c r="G54" s="477">
        <v>250</v>
      </c>
      <c r="H54" s="477"/>
      <c r="I54" s="497">
        <f>H54/G54</f>
        <v>0</v>
      </c>
    </row>
    <row r="55" spans="2:9" ht="31.5" customHeight="1">
      <c r="B55" s="402">
        <v>46</v>
      </c>
      <c r="C55" s="410" t="s">
        <v>484</v>
      </c>
      <c r="D55" s="93">
        <v>3043</v>
      </c>
      <c r="E55" s="477"/>
      <c r="F55" s="477"/>
      <c r="G55" s="477"/>
      <c r="H55" s="477">
        <v>527</v>
      </c>
      <c r="I55" s="497"/>
    </row>
    <row r="56" spans="2:9" ht="31.5" customHeight="1">
      <c r="B56" s="401">
        <v>47</v>
      </c>
      <c r="C56" s="410" t="s">
        <v>485</v>
      </c>
      <c r="D56" s="93">
        <v>3044</v>
      </c>
      <c r="E56" s="477"/>
      <c r="F56" s="477">
        <v>500</v>
      </c>
      <c r="G56" s="477">
        <v>500</v>
      </c>
      <c r="H56" s="477">
        <v>1198</v>
      </c>
      <c r="I56" s="497">
        <f>H56/G56</f>
        <v>2.396</v>
      </c>
    </row>
    <row r="57" spans="2:9" ht="31.5" customHeight="1">
      <c r="B57" s="402">
        <v>48</v>
      </c>
      <c r="C57" s="410" t="s">
        <v>486</v>
      </c>
      <c r="D57" s="93">
        <v>3045</v>
      </c>
      <c r="E57" s="477"/>
      <c r="F57" s="477"/>
      <c r="G57" s="477"/>
      <c r="H57" s="477"/>
      <c r="I57" s="497"/>
    </row>
    <row r="58" spans="2:9" ht="31.5" customHeight="1">
      <c r="B58" s="402">
        <v>49</v>
      </c>
      <c r="C58" s="410" t="s">
        <v>487</v>
      </c>
      <c r="D58" s="93">
        <v>3046</v>
      </c>
      <c r="E58" s="423"/>
      <c r="F58" s="423"/>
      <c r="G58" s="423"/>
      <c r="H58" s="423"/>
      <c r="I58" s="497"/>
    </row>
    <row r="59" spans="2:9" ht="31.5" customHeight="1" thickBot="1">
      <c r="B59" s="403">
        <v>50</v>
      </c>
      <c r="C59" s="412" t="s">
        <v>488</v>
      </c>
      <c r="D59" s="413">
        <v>3047</v>
      </c>
      <c r="E59" s="479"/>
      <c r="F59" s="479">
        <v>1000</v>
      </c>
      <c r="G59" s="479">
        <v>750</v>
      </c>
      <c r="H59" s="479">
        <v>671</v>
      </c>
      <c r="I59" s="499">
        <f>H59/G59</f>
        <v>0.8946666666666667</v>
      </c>
    </row>
    <row r="62" spans="2:12" ht="15.75" customHeight="1">
      <c r="B62" s="563" t="s">
        <v>489</v>
      </c>
      <c r="C62" s="563"/>
      <c r="G62" s="564" t="s">
        <v>490</v>
      </c>
      <c r="H62" s="564"/>
      <c r="I62" s="564"/>
      <c r="J62" s="564"/>
      <c r="K62" s="564"/>
      <c r="L62" s="564"/>
    </row>
    <row r="63" ht="15.75">
      <c r="E63" s="94" t="s">
        <v>491</v>
      </c>
    </row>
  </sheetData>
  <sheetProtection selectLockedCells="1" selectUnlockedCells="1"/>
  <mergeCells count="12">
    <mergeCell ref="G8:H8"/>
    <mergeCell ref="I8:I9"/>
    <mergeCell ref="B62:C62"/>
    <mergeCell ref="G62:I62"/>
    <mergeCell ref="J62:L62"/>
    <mergeCell ref="B5:I5"/>
    <mergeCell ref="B6:I6"/>
    <mergeCell ref="B8:B9"/>
    <mergeCell ref="C8:C9"/>
    <mergeCell ref="D8:D9"/>
    <mergeCell ref="E8:E9"/>
    <mergeCell ref="F8:F9"/>
  </mergeCells>
  <printOptions/>
  <pageMargins left="0.7480314960629921" right="0.7480314960629921" top="0.7480314960629921" bottom="0.984251968503937" header="0.5118110236220472" footer="0.5118110236220472"/>
  <pageSetup horizontalDpi="300" verticalDpi="300" orientation="landscape" paperSize="9" scale="50" r:id="rId1"/>
</worksheet>
</file>

<file path=xl/worksheets/sheet4.xml><?xml version="1.0" encoding="utf-8"?>
<worksheet xmlns="http://schemas.openxmlformats.org/spreadsheetml/2006/main" xmlns:r="http://schemas.openxmlformats.org/officeDocument/2006/relationships">
  <sheetPr>
    <tabColor indexed="9"/>
  </sheetPr>
  <dimension ref="A1:IV98"/>
  <sheetViews>
    <sheetView zoomScale="75" zoomScaleNormal="75" zoomScalePageLayoutView="0" workbookViewId="0" topLeftCell="B34">
      <selection activeCell="H19" sqref="H19:H20"/>
    </sheetView>
  </sheetViews>
  <sheetFormatPr defaultColWidth="9.140625" defaultRowHeight="12.75"/>
  <cols>
    <col min="1" max="1" width="9.140625" style="1" customWidth="1"/>
    <col min="2" max="2" width="6.140625" style="1" customWidth="1"/>
    <col min="3" max="3" width="81.28125" style="1" customWidth="1"/>
    <col min="4" max="4" width="20.7109375" style="95" customWidth="1"/>
    <col min="5" max="7" width="20.7109375" style="1" customWidth="1"/>
    <col min="8" max="8" width="21.28125" style="1" customWidth="1"/>
    <col min="9" max="9" width="11.57421875" style="1" customWidth="1"/>
    <col min="10" max="10" width="12.7109375" style="1" customWidth="1"/>
    <col min="11" max="11" width="12.28125" style="1" customWidth="1"/>
    <col min="12" max="12" width="13.421875" style="1" customWidth="1"/>
    <col min="13" max="13" width="11.28125" style="1" customWidth="1"/>
    <col min="14" max="14" width="12.421875" style="1" customWidth="1"/>
    <col min="15" max="15" width="14.421875" style="1" customWidth="1"/>
    <col min="16" max="16" width="15.140625" style="1" customWidth="1"/>
    <col min="17" max="17" width="11.28125" style="1" customWidth="1"/>
    <col min="18" max="18" width="13.140625" style="1" customWidth="1"/>
    <col min="19" max="19" width="13.00390625" style="1" customWidth="1"/>
    <col min="20" max="20" width="14.140625" style="1" customWidth="1"/>
    <col min="21" max="21" width="26.57421875" style="1" customWidth="1"/>
    <col min="22" max="16384" width="9.140625" style="1" customWidth="1"/>
  </cols>
  <sheetData>
    <row r="1" ht="15.75">
      <c r="H1" s="2" t="s">
        <v>492</v>
      </c>
    </row>
    <row r="2" spans="1:256" ht="15.75">
      <c r="A2"/>
      <c r="B2" s="3" t="s">
        <v>775</v>
      </c>
      <c r="D2" s="96"/>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5.75">
      <c r="A3"/>
      <c r="B3" s="3" t="s">
        <v>772</v>
      </c>
      <c r="D3" s="96"/>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5" spans="2:9" ht="20.25">
      <c r="B5" s="577" t="s">
        <v>493</v>
      </c>
      <c r="C5" s="577"/>
      <c r="D5" s="577"/>
      <c r="E5" s="577"/>
      <c r="F5" s="577"/>
      <c r="G5" s="577"/>
      <c r="H5" s="577"/>
      <c r="I5" s="3"/>
    </row>
    <row r="6" spans="3:9" ht="18.75">
      <c r="C6" s="3"/>
      <c r="D6" s="97"/>
      <c r="E6" s="3"/>
      <c r="F6" s="3"/>
      <c r="G6" s="3"/>
      <c r="H6" s="98" t="s">
        <v>494</v>
      </c>
      <c r="I6" s="3"/>
    </row>
    <row r="7" spans="2:24" ht="25.5" customHeight="1">
      <c r="B7" s="578" t="s">
        <v>495</v>
      </c>
      <c r="C7" s="579" t="s">
        <v>496</v>
      </c>
      <c r="D7" s="553" t="s">
        <v>829</v>
      </c>
      <c r="E7" s="553" t="s">
        <v>830</v>
      </c>
      <c r="F7" s="580" t="s">
        <v>867</v>
      </c>
      <c r="G7" s="580"/>
      <c r="H7" s="581" t="s">
        <v>878</v>
      </c>
      <c r="I7" s="575"/>
      <c r="J7" s="576"/>
      <c r="K7" s="575"/>
      <c r="L7" s="576"/>
      <c r="M7" s="575"/>
      <c r="N7" s="576"/>
      <c r="O7" s="575"/>
      <c r="P7" s="576"/>
      <c r="Q7" s="575"/>
      <c r="R7" s="576"/>
      <c r="S7" s="576"/>
      <c r="T7" s="576"/>
      <c r="U7" s="100"/>
      <c r="V7" s="100"/>
      <c r="W7" s="100"/>
      <c r="X7" s="100"/>
    </row>
    <row r="8" spans="2:24" ht="36.75" customHeight="1" thickBot="1">
      <c r="B8" s="578"/>
      <c r="C8" s="579"/>
      <c r="D8" s="553"/>
      <c r="E8" s="553"/>
      <c r="F8" s="101" t="s">
        <v>5</v>
      </c>
      <c r="G8" s="549" t="s">
        <v>6</v>
      </c>
      <c r="H8" s="581"/>
      <c r="I8" s="575"/>
      <c r="J8" s="575"/>
      <c r="K8" s="575"/>
      <c r="L8" s="575"/>
      <c r="M8" s="575"/>
      <c r="N8" s="575"/>
      <c r="O8" s="575"/>
      <c r="P8" s="576"/>
      <c r="Q8" s="575"/>
      <c r="R8" s="576"/>
      <c r="S8" s="576"/>
      <c r="T8" s="576"/>
      <c r="U8" s="100"/>
      <c r="V8" s="100"/>
      <c r="W8" s="100"/>
      <c r="X8" s="100"/>
    </row>
    <row r="9" spans="2:24" s="30" customFormat="1" ht="35.25" customHeight="1">
      <c r="B9" s="102" t="s">
        <v>497</v>
      </c>
      <c r="C9" s="103" t="s">
        <v>498</v>
      </c>
      <c r="D9" s="500">
        <v>18248686</v>
      </c>
      <c r="E9" s="104">
        <v>18754000</v>
      </c>
      <c r="F9" s="500">
        <v>9377000</v>
      </c>
      <c r="G9" s="500">
        <v>8791275</v>
      </c>
      <c r="H9" s="545">
        <f aca="true" t="shared" si="0" ref="H9:H14">G9/F9</f>
        <v>0.9375359923216381</v>
      </c>
      <c r="I9" s="105"/>
      <c r="J9" s="105"/>
      <c r="K9" s="105"/>
      <c r="L9" s="105"/>
      <c r="M9" s="105"/>
      <c r="N9" s="105"/>
      <c r="O9" s="105"/>
      <c r="P9" s="105"/>
      <c r="Q9" s="105"/>
      <c r="R9" s="105"/>
      <c r="S9" s="105"/>
      <c r="T9" s="105"/>
      <c r="U9" s="105"/>
      <c r="V9" s="105"/>
      <c r="W9" s="105"/>
      <c r="X9" s="105"/>
    </row>
    <row r="10" spans="2:24" s="30" customFormat="1" ht="35.25" customHeight="1">
      <c r="B10" s="106" t="s">
        <v>499</v>
      </c>
      <c r="C10" s="107" t="s">
        <v>500</v>
      </c>
      <c r="D10" s="429">
        <v>24313027</v>
      </c>
      <c r="E10" s="364">
        <v>25949500</v>
      </c>
      <c r="F10" s="429">
        <v>12974750</v>
      </c>
      <c r="G10" s="429">
        <v>12136097</v>
      </c>
      <c r="H10" s="542">
        <f t="shared" si="0"/>
        <v>0.9353626852155148</v>
      </c>
      <c r="I10" s="105"/>
      <c r="J10" s="105"/>
      <c r="K10" s="105"/>
      <c r="L10" s="105"/>
      <c r="M10" s="105"/>
      <c r="N10" s="105"/>
      <c r="O10" s="105"/>
      <c r="P10" s="105"/>
      <c r="Q10" s="105"/>
      <c r="R10" s="105"/>
      <c r="S10" s="105"/>
      <c r="T10" s="105"/>
      <c r="U10" s="105"/>
      <c r="V10" s="105"/>
      <c r="W10" s="105"/>
      <c r="X10" s="105"/>
    </row>
    <row r="11" spans="2:24" s="30" customFormat="1" ht="35.25" customHeight="1">
      <c r="B11" s="106" t="s">
        <v>501</v>
      </c>
      <c r="C11" s="107" t="s">
        <v>502</v>
      </c>
      <c r="D11" s="429">
        <v>30652364</v>
      </c>
      <c r="E11" s="364">
        <v>30860000</v>
      </c>
      <c r="F11" s="429">
        <v>15430000</v>
      </c>
      <c r="G11" s="429">
        <v>14365528</v>
      </c>
      <c r="H11" s="542">
        <f t="shared" si="0"/>
        <v>0.9310128321451717</v>
      </c>
      <c r="I11" s="105"/>
      <c r="J11" s="105"/>
      <c r="K11" s="105"/>
      <c r="L11" s="105"/>
      <c r="M11" s="105"/>
      <c r="N11" s="105"/>
      <c r="O11" s="105"/>
      <c r="P11" s="105"/>
      <c r="Q11" s="105"/>
      <c r="R11" s="105"/>
      <c r="S11" s="105"/>
      <c r="T11" s="105"/>
      <c r="U11" s="105"/>
      <c r="V11" s="105"/>
      <c r="W11" s="105"/>
      <c r="X11" s="105"/>
    </row>
    <row r="12" spans="2:24" s="30" customFormat="1" ht="35.25" customHeight="1">
      <c r="B12" s="106" t="s">
        <v>503</v>
      </c>
      <c r="C12" s="107" t="s">
        <v>504</v>
      </c>
      <c r="D12" s="429">
        <v>42</v>
      </c>
      <c r="E12" s="364">
        <v>42</v>
      </c>
      <c r="F12" s="429">
        <v>42</v>
      </c>
      <c r="G12" s="429">
        <v>42</v>
      </c>
      <c r="H12" s="542">
        <f t="shared" si="0"/>
        <v>1</v>
      </c>
      <c r="I12" s="105"/>
      <c r="J12" s="105"/>
      <c r="K12" s="105"/>
      <c r="L12" s="105"/>
      <c r="M12" s="105"/>
      <c r="N12" s="105"/>
      <c r="O12" s="105"/>
      <c r="P12" s="105"/>
      <c r="Q12" s="105"/>
      <c r="R12" s="105"/>
      <c r="S12" s="105"/>
      <c r="T12" s="105"/>
      <c r="U12" s="105"/>
      <c r="V12" s="105"/>
      <c r="W12" s="105"/>
      <c r="X12" s="105"/>
    </row>
    <row r="13" spans="2:24" s="30" customFormat="1" ht="35.25" customHeight="1">
      <c r="B13" s="106" t="s">
        <v>505</v>
      </c>
      <c r="C13" s="108" t="s">
        <v>506</v>
      </c>
      <c r="D13" s="429">
        <v>35</v>
      </c>
      <c r="E13" s="364">
        <v>35</v>
      </c>
      <c r="F13" s="429">
        <v>35</v>
      </c>
      <c r="G13" s="429">
        <v>34</v>
      </c>
      <c r="H13" s="542">
        <f t="shared" si="0"/>
        <v>0.9714285714285714</v>
      </c>
      <c r="I13" s="105"/>
      <c r="J13" s="105"/>
      <c r="K13" s="105"/>
      <c r="L13" s="105"/>
      <c r="M13" s="105"/>
      <c r="N13" s="105"/>
      <c r="O13" s="105"/>
      <c r="P13" s="105"/>
      <c r="Q13" s="105"/>
      <c r="R13" s="105"/>
      <c r="S13" s="105"/>
      <c r="T13" s="105"/>
      <c r="U13" s="105"/>
      <c r="V13" s="105"/>
      <c r="W13" s="105"/>
      <c r="X13" s="105"/>
    </row>
    <row r="14" spans="2:24" s="30" customFormat="1" ht="35.25" customHeight="1">
      <c r="B14" s="106" t="s">
        <v>507</v>
      </c>
      <c r="C14" s="108" t="s">
        <v>508</v>
      </c>
      <c r="D14" s="429">
        <v>7</v>
      </c>
      <c r="E14" s="364">
        <v>7</v>
      </c>
      <c r="F14" s="429">
        <v>7</v>
      </c>
      <c r="G14" s="429">
        <v>8</v>
      </c>
      <c r="H14" s="542">
        <f t="shared" si="0"/>
        <v>1.1428571428571428</v>
      </c>
      <c r="I14" s="105"/>
      <c r="J14" s="105"/>
      <c r="K14" s="105"/>
      <c r="L14" s="105"/>
      <c r="M14" s="105"/>
      <c r="N14" s="105"/>
      <c r="O14" s="105"/>
      <c r="P14" s="105"/>
      <c r="Q14" s="105"/>
      <c r="R14" s="105"/>
      <c r="S14" s="105"/>
      <c r="T14" s="105"/>
      <c r="U14" s="105"/>
      <c r="V14" s="105"/>
      <c r="W14" s="105"/>
      <c r="X14" s="105"/>
    </row>
    <row r="15" spans="2:24" s="30" customFormat="1" ht="35.25" customHeight="1">
      <c r="B15" s="106" t="s">
        <v>509</v>
      </c>
      <c r="C15" s="109" t="s">
        <v>510</v>
      </c>
      <c r="D15" s="429"/>
      <c r="E15" s="364"/>
      <c r="F15" s="429"/>
      <c r="G15" s="548">
        <v>26584</v>
      </c>
      <c r="H15" s="542"/>
      <c r="I15" s="105"/>
      <c r="J15" s="105"/>
      <c r="K15" s="105"/>
      <c r="L15" s="105"/>
      <c r="M15" s="105"/>
      <c r="N15" s="105"/>
      <c r="O15" s="105"/>
      <c r="P15" s="105"/>
      <c r="Q15" s="105"/>
      <c r="R15" s="105"/>
      <c r="S15" s="105"/>
      <c r="T15" s="105"/>
      <c r="U15" s="105"/>
      <c r="V15" s="105"/>
      <c r="W15" s="105"/>
      <c r="X15" s="105"/>
    </row>
    <row r="16" spans="2:24" s="30" customFormat="1" ht="35.25" customHeight="1">
      <c r="B16" s="106" t="s">
        <v>511</v>
      </c>
      <c r="C16" s="109" t="s">
        <v>512</v>
      </c>
      <c r="D16" s="501"/>
      <c r="E16" s="365"/>
      <c r="F16" s="429"/>
      <c r="G16" s="540">
        <v>1</v>
      </c>
      <c r="H16" s="542"/>
      <c r="I16" s="105"/>
      <c r="J16" s="105"/>
      <c r="K16" s="105"/>
      <c r="L16" s="105"/>
      <c r="M16" s="105"/>
      <c r="N16" s="105"/>
      <c r="O16" s="105"/>
      <c r="P16" s="105"/>
      <c r="Q16" s="105"/>
      <c r="R16" s="105"/>
      <c r="S16" s="105"/>
      <c r="T16" s="105"/>
      <c r="U16" s="105"/>
      <c r="V16" s="105"/>
      <c r="W16" s="105"/>
      <c r="X16" s="105"/>
    </row>
    <row r="17" spans="2:24" s="30" customFormat="1" ht="35.25" customHeight="1">
      <c r="B17" s="106" t="s">
        <v>513</v>
      </c>
      <c r="C17" s="109" t="s">
        <v>514</v>
      </c>
      <c r="D17" s="501"/>
      <c r="E17" s="365"/>
      <c r="F17" s="429"/>
      <c r="G17" s="541"/>
      <c r="H17" s="542"/>
      <c r="I17" s="105"/>
      <c r="J17" s="105"/>
      <c r="K17" s="105"/>
      <c r="L17" s="105"/>
      <c r="M17" s="105"/>
      <c r="N17" s="105"/>
      <c r="O17" s="105"/>
      <c r="P17" s="105"/>
      <c r="Q17" s="105"/>
      <c r="R17" s="105"/>
      <c r="S17" s="105"/>
      <c r="T17" s="105"/>
      <c r="U17" s="105"/>
      <c r="V17" s="105"/>
      <c r="W17" s="105"/>
      <c r="X17" s="105"/>
    </row>
    <row r="18" spans="2:24" s="30" customFormat="1" ht="35.25" customHeight="1">
      <c r="B18" s="106" t="s">
        <v>515</v>
      </c>
      <c r="C18" s="109" t="s">
        <v>516</v>
      </c>
      <c r="D18" s="501"/>
      <c r="E18" s="365"/>
      <c r="F18" s="429"/>
      <c r="G18" s="541"/>
      <c r="H18" s="542"/>
      <c r="I18" s="105"/>
      <c r="J18" s="105"/>
      <c r="K18" s="105"/>
      <c r="L18" s="105"/>
      <c r="M18" s="105"/>
      <c r="N18" s="105"/>
      <c r="O18" s="105"/>
      <c r="P18" s="105"/>
      <c r="Q18" s="105"/>
      <c r="R18" s="105"/>
      <c r="S18" s="105"/>
      <c r="T18" s="105"/>
      <c r="U18" s="105"/>
      <c r="V18" s="105"/>
      <c r="W18" s="105"/>
      <c r="X18" s="105"/>
    </row>
    <row r="19" spans="2:24" s="30" customFormat="1" ht="35.25" customHeight="1">
      <c r="B19" s="106" t="s">
        <v>517</v>
      </c>
      <c r="C19" s="107" t="s">
        <v>518</v>
      </c>
      <c r="D19" s="543">
        <v>198039</v>
      </c>
      <c r="E19" s="544">
        <v>195000</v>
      </c>
      <c r="F19" s="429">
        <v>97500</v>
      </c>
      <c r="G19" s="429"/>
      <c r="H19" s="542"/>
      <c r="I19" s="105"/>
      <c r="J19" s="105"/>
      <c r="K19" s="105"/>
      <c r="L19" s="105"/>
      <c r="M19" s="105"/>
      <c r="N19" s="105"/>
      <c r="O19" s="105"/>
      <c r="P19" s="105"/>
      <c r="Q19" s="105"/>
      <c r="R19" s="105"/>
      <c r="S19" s="105"/>
      <c r="T19" s="105"/>
      <c r="U19" s="105"/>
      <c r="V19" s="105"/>
      <c r="W19" s="105"/>
      <c r="X19" s="105"/>
    </row>
    <row r="20" spans="2:24" s="30" customFormat="1" ht="35.25" customHeight="1">
      <c r="B20" s="106" t="s">
        <v>519</v>
      </c>
      <c r="C20" s="111" t="s">
        <v>520</v>
      </c>
      <c r="D20" s="429">
        <v>2</v>
      </c>
      <c r="E20" s="366">
        <v>1</v>
      </c>
      <c r="F20" s="429">
        <v>1</v>
      </c>
      <c r="G20" s="429"/>
      <c r="H20" s="542"/>
      <c r="I20" s="105"/>
      <c r="J20" s="105"/>
      <c r="K20" s="105"/>
      <c r="L20" s="105"/>
      <c r="M20" s="105"/>
      <c r="N20" s="105"/>
      <c r="O20" s="105"/>
      <c r="P20" s="105"/>
      <c r="Q20" s="105"/>
      <c r="R20" s="105"/>
      <c r="S20" s="105"/>
      <c r="T20" s="105"/>
      <c r="U20" s="105"/>
      <c r="V20" s="105"/>
      <c r="W20" s="105"/>
      <c r="X20" s="105"/>
    </row>
    <row r="21" spans="2:24" s="30" customFormat="1" ht="35.25" customHeight="1">
      <c r="B21" s="106" t="s">
        <v>521</v>
      </c>
      <c r="C21" s="110" t="s">
        <v>522</v>
      </c>
      <c r="D21" s="429">
        <v>5458</v>
      </c>
      <c r="E21" s="366"/>
      <c r="F21" s="429"/>
      <c r="G21" s="429"/>
      <c r="H21" s="542"/>
      <c r="I21" s="105"/>
      <c r="J21" s="105"/>
      <c r="K21" s="105"/>
      <c r="L21" s="105"/>
      <c r="M21" s="105"/>
      <c r="N21" s="105"/>
      <c r="O21" s="105"/>
      <c r="P21" s="105"/>
      <c r="Q21" s="105"/>
      <c r="R21" s="105"/>
      <c r="S21" s="105"/>
      <c r="T21" s="105"/>
      <c r="U21" s="105"/>
      <c r="V21" s="105"/>
      <c r="W21" s="105"/>
      <c r="X21" s="105"/>
    </row>
    <row r="22" spans="2:24" s="30" customFormat="1" ht="35.25" customHeight="1">
      <c r="B22" s="106" t="s">
        <v>523</v>
      </c>
      <c r="C22" s="109" t="s">
        <v>524</v>
      </c>
      <c r="D22" s="429">
        <v>1</v>
      </c>
      <c r="E22" s="366"/>
      <c r="F22" s="429"/>
      <c r="G22" s="429"/>
      <c r="H22" s="542"/>
      <c r="I22" s="105"/>
      <c r="J22" s="105"/>
      <c r="K22" s="105"/>
      <c r="L22" s="105"/>
      <c r="M22" s="105"/>
      <c r="N22" s="105"/>
      <c r="O22" s="105"/>
      <c r="P22" s="105"/>
      <c r="Q22" s="105"/>
      <c r="R22" s="105"/>
      <c r="S22" s="105"/>
      <c r="T22" s="105"/>
      <c r="U22" s="105"/>
      <c r="V22" s="105"/>
      <c r="W22" s="105"/>
      <c r="X22" s="105"/>
    </row>
    <row r="23" spans="2:24" s="30" customFormat="1" ht="35.25" customHeight="1">
      <c r="B23" s="106" t="s">
        <v>525</v>
      </c>
      <c r="C23" s="110" t="s">
        <v>526</v>
      </c>
      <c r="D23" s="429"/>
      <c r="E23" s="366"/>
      <c r="F23" s="429"/>
      <c r="G23" s="429"/>
      <c r="H23" s="542"/>
      <c r="I23" s="105"/>
      <c r="J23" s="105"/>
      <c r="K23" s="105"/>
      <c r="L23" s="105"/>
      <c r="M23" s="105"/>
      <c r="N23" s="105"/>
      <c r="O23" s="105"/>
      <c r="P23" s="105"/>
      <c r="Q23" s="105"/>
      <c r="R23" s="105"/>
      <c r="S23" s="105"/>
      <c r="T23" s="105"/>
      <c r="U23" s="105"/>
      <c r="V23" s="105"/>
      <c r="W23" s="105"/>
      <c r="X23" s="105"/>
    </row>
    <row r="24" spans="2:24" s="30" customFormat="1" ht="35.25" customHeight="1">
      <c r="B24" s="106" t="s">
        <v>527</v>
      </c>
      <c r="C24" s="110" t="s">
        <v>528</v>
      </c>
      <c r="D24" s="429"/>
      <c r="E24" s="366"/>
      <c r="F24" s="429"/>
      <c r="G24" s="429"/>
      <c r="H24" s="542"/>
      <c r="I24" s="105"/>
      <c r="J24" s="105"/>
      <c r="K24" s="105"/>
      <c r="L24" s="105"/>
      <c r="M24" s="105"/>
      <c r="N24" s="105"/>
      <c r="O24" s="105"/>
      <c r="P24" s="105"/>
      <c r="Q24" s="105"/>
      <c r="R24" s="105"/>
      <c r="S24" s="105"/>
      <c r="T24" s="105"/>
      <c r="U24" s="105"/>
      <c r="V24" s="105"/>
      <c r="W24" s="105"/>
      <c r="X24" s="105"/>
    </row>
    <row r="25" spans="2:24" s="30" customFormat="1" ht="35.25" customHeight="1">
      <c r="B25" s="106" t="s">
        <v>529</v>
      </c>
      <c r="C25" s="110" t="s">
        <v>530</v>
      </c>
      <c r="D25" s="429"/>
      <c r="E25" s="366"/>
      <c r="F25" s="429"/>
      <c r="G25" s="429"/>
      <c r="H25" s="542"/>
      <c r="I25" s="105"/>
      <c r="J25" s="105"/>
      <c r="K25" s="105"/>
      <c r="L25" s="105"/>
      <c r="M25" s="105"/>
      <c r="N25" s="105"/>
      <c r="O25" s="105"/>
      <c r="P25" s="105"/>
      <c r="Q25" s="105"/>
      <c r="R25" s="105"/>
      <c r="S25" s="105"/>
      <c r="T25" s="105"/>
      <c r="U25" s="105"/>
      <c r="V25" s="105"/>
      <c r="W25" s="105"/>
      <c r="X25" s="105"/>
    </row>
    <row r="26" spans="2:24" s="30" customFormat="1" ht="35.25" customHeight="1">
      <c r="B26" s="106" t="s">
        <v>531</v>
      </c>
      <c r="C26" s="110" t="s">
        <v>532</v>
      </c>
      <c r="D26" s="429"/>
      <c r="E26" s="366"/>
      <c r="F26" s="429"/>
      <c r="G26" s="429"/>
      <c r="H26" s="542"/>
      <c r="I26" s="105"/>
      <c r="J26" s="105"/>
      <c r="K26" s="105"/>
      <c r="L26" s="105"/>
      <c r="M26" s="105"/>
      <c r="N26" s="105"/>
      <c r="O26" s="105"/>
      <c r="P26" s="105"/>
      <c r="Q26" s="105"/>
      <c r="R26" s="105"/>
      <c r="S26" s="105"/>
      <c r="T26" s="105"/>
      <c r="U26" s="105"/>
      <c r="V26" s="105"/>
      <c r="W26" s="105"/>
      <c r="X26" s="105"/>
    </row>
    <row r="27" spans="2:24" s="30" customFormat="1" ht="35.25" customHeight="1">
      <c r="B27" s="106" t="s">
        <v>533</v>
      </c>
      <c r="C27" s="110" t="s">
        <v>534</v>
      </c>
      <c r="D27" s="429">
        <v>475623</v>
      </c>
      <c r="E27" s="366">
        <v>480000</v>
      </c>
      <c r="F27" s="429">
        <v>240000</v>
      </c>
      <c r="G27" s="429">
        <v>196202</v>
      </c>
      <c r="H27" s="542">
        <f>G27/F27</f>
        <v>0.8175083333333333</v>
      </c>
      <c r="I27" s="105"/>
      <c r="J27" s="105"/>
      <c r="K27" s="105"/>
      <c r="L27" s="105"/>
      <c r="M27" s="105"/>
      <c r="N27" s="105"/>
      <c r="O27" s="105"/>
      <c r="P27" s="105"/>
      <c r="Q27" s="105"/>
      <c r="R27" s="105"/>
      <c r="S27" s="105"/>
      <c r="T27" s="105"/>
      <c r="U27" s="105"/>
      <c r="V27" s="105"/>
      <c r="W27" s="105"/>
      <c r="X27" s="105"/>
    </row>
    <row r="28" spans="2:24" s="30" customFormat="1" ht="35.25" customHeight="1">
      <c r="B28" s="106" t="s">
        <v>535</v>
      </c>
      <c r="C28" s="110" t="s">
        <v>536</v>
      </c>
      <c r="D28" s="429">
        <v>3</v>
      </c>
      <c r="E28" s="366">
        <v>3</v>
      </c>
      <c r="F28" s="429">
        <v>3</v>
      </c>
      <c r="G28" s="429">
        <v>3</v>
      </c>
      <c r="H28" s="542">
        <f>G28/F28</f>
        <v>1</v>
      </c>
      <c r="I28" s="105"/>
      <c r="J28" s="105"/>
      <c r="K28" s="105"/>
      <c r="L28" s="105"/>
      <c r="M28" s="105"/>
      <c r="N28" s="105"/>
      <c r="O28" s="105"/>
      <c r="P28" s="105"/>
      <c r="Q28" s="105"/>
      <c r="R28" s="105"/>
      <c r="S28" s="105"/>
      <c r="T28" s="105"/>
      <c r="U28" s="105"/>
      <c r="V28" s="105"/>
      <c r="W28" s="105"/>
      <c r="X28" s="105"/>
    </row>
    <row r="29" spans="2:24" s="30" customFormat="1" ht="35.25" customHeight="1">
      <c r="B29" s="106" t="s">
        <v>537</v>
      </c>
      <c r="C29" s="110" t="s">
        <v>538</v>
      </c>
      <c r="D29" s="429">
        <v>1416033</v>
      </c>
      <c r="E29" s="366">
        <v>1455000</v>
      </c>
      <c r="F29" s="429">
        <v>727500</v>
      </c>
      <c r="G29" s="429">
        <v>620911</v>
      </c>
      <c r="H29" s="542">
        <f>G29/F29</f>
        <v>0.853485910652921</v>
      </c>
      <c r="I29" s="105"/>
      <c r="J29" s="105"/>
      <c r="K29" s="105"/>
      <c r="L29" s="105"/>
      <c r="M29" s="105"/>
      <c r="N29" s="105"/>
      <c r="O29" s="105"/>
      <c r="P29" s="105"/>
      <c r="Q29" s="105"/>
      <c r="R29" s="105"/>
      <c r="S29" s="105"/>
      <c r="T29" s="105"/>
      <c r="U29" s="105"/>
      <c r="V29" s="105"/>
      <c r="W29" s="105"/>
      <c r="X29" s="105"/>
    </row>
    <row r="30" spans="2:24" s="30" customFormat="1" ht="35.25" customHeight="1">
      <c r="B30" s="106" t="s">
        <v>539</v>
      </c>
      <c r="C30" s="107" t="s">
        <v>540</v>
      </c>
      <c r="D30" s="429">
        <v>67853</v>
      </c>
      <c r="E30" s="366">
        <v>151000</v>
      </c>
      <c r="F30" s="429">
        <v>75500</v>
      </c>
      <c r="G30" s="429">
        <v>24474</v>
      </c>
      <c r="H30" s="542">
        <f>G30/F30</f>
        <v>0.324158940397351</v>
      </c>
      <c r="I30" s="105"/>
      <c r="J30" s="105"/>
      <c r="K30" s="105"/>
      <c r="L30" s="105"/>
      <c r="M30" s="105"/>
      <c r="N30" s="105"/>
      <c r="O30" s="105"/>
      <c r="P30" s="105"/>
      <c r="Q30" s="105"/>
      <c r="R30" s="105"/>
      <c r="S30" s="105"/>
      <c r="T30" s="105"/>
      <c r="U30" s="105"/>
      <c r="V30" s="105"/>
      <c r="W30" s="105"/>
      <c r="X30" s="105"/>
    </row>
    <row r="31" spans="2:24" s="79" customFormat="1" ht="35.25" customHeight="1">
      <c r="B31" s="106" t="s">
        <v>541</v>
      </c>
      <c r="C31" s="107" t="s">
        <v>542</v>
      </c>
      <c r="D31" s="429">
        <v>9578</v>
      </c>
      <c r="E31" s="366">
        <v>52000</v>
      </c>
      <c r="F31" s="429">
        <v>26000</v>
      </c>
      <c r="G31" s="429">
        <v>4100</v>
      </c>
      <c r="H31" s="542">
        <f>G31/F31</f>
        <v>0.1576923076923077</v>
      </c>
      <c r="I31" s="112"/>
      <c r="J31" s="112"/>
      <c r="K31" s="112"/>
      <c r="L31" s="112"/>
      <c r="M31" s="112"/>
      <c r="N31" s="112"/>
      <c r="O31" s="112"/>
      <c r="P31" s="112"/>
      <c r="Q31" s="112"/>
      <c r="R31" s="112"/>
      <c r="S31" s="112"/>
      <c r="T31" s="112"/>
      <c r="U31" s="112"/>
      <c r="V31" s="112"/>
      <c r="W31" s="112"/>
      <c r="X31" s="112"/>
    </row>
    <row r="32" spans="2:24" s="30" customFormat="1" ht="35.25" customHeight="1">
      <c r="B32" s="106" t="s">
        <v>543</v>
      </c>
      <c r="C32" s="110" t="s">
        <v>544</v>
      </c>
      <c r="D32" s="429">
        <v>733566</v>
      </c>
      <c r="E32" s="366">
        <v>400000</v>
      </c>
      <c r="F32" s="429"/>
      <c r="G32" s="429">
        <v>147009</v>
      </c>
      <c r="H32" s="542"/>
      <c r="I32" s="105"/>
      <c r="J32" s="105"/>
      <c r="K32" s="105"/>
      <c r="L32" s="105"/>
      <c r="M32" s="105"/>
      <c r="N32" s="105"/>
      <c r="O32" s="105"/>
      <c r="P32" s="105"/>
      <c r="Q32" s="105"/>
      <c r="R32" s="105"/>
      <c r="S32" s="105"/>
      <c r="T32" s="105"/>
      <c r="U32" s="105"/>
      <c r="V32" s="105"/>
      <c r="W32" s="105"/>
      <c r="X32" s="105"/>
    </row>
    <row r="33" spans="2:24" s="30" customFormat="1" ht="35.25" customHeight="1">
      <c r="B33" s="106" t="s">
        <v>545</v>
      </c>
      <c r="C33" s="110" t="s">
        <v>546</v>
      </c>
      <c r="D33" s="429">
        <v>2</v>
      </c>
      <c r="E33" s="366">
        <v>1</v>
      </c>
      <c r="F33" s="429"/>
      <c r="G33" s="429">
        <v>1</v>
      </c>
      <c r="H33" s="542"/>
      <c r="I33" s="105"/>
      <c r="J33" s="105"/>
      <c r="K33" s="105"/>
      <c r="L33" s="105"/>
      <c r="M33" s="105"/>
      <c r="N33" s="105"/>
      <c r="O33" s="105"/>
      <c r="P33" s="105"/>
      <c r="Q33" s="105"/>
      <c r="R33" s="105"/>
      <c r="S33" s="105"/>
      <c r="T33" s="105"/>
      <c r="U33" s="105"/>
      <c r="V33" s="105"/>
      <c r="W33" s="105"/>
      <c r="X33" s="105"/>
    </row>
    <row r="34" spans="2:24" s="30" customFormat="1" ht="35.25" customHeight="1">
      <c r="B34" s="106" t="s">
        <v>547</v>
      </c>
      <c r="C34" s="110" t="s">
        <v>548</v>
      </c>
      <c r="D34" s="429">
        <v>111565</v>
      </c>
      <c r="E34" s="366">
        <v>230000</v>
      </c>
      <c r="F34" s="429"/>
      <c r="G34" s="429">
        <v>75271</v>
      </c>
      <c r="H34" s="542"/>
      <c r="I34" s="105"/>
      <c r="J34" s="105"/>
      <c r="K34" s="105"/>
      <c r="L34" s="105"/>
      <c r="M34" s="105"/>
      <c r="N34" s="105"/>
      <c r="O34" s="105"/>
      <c r="P34" s="105"/>
      <c r="Q34" s="105"/>
      <c r="R34" s="105"/>
      <c r="S34" s="105"/>
      <c r="T34" s="105"/>
      <c r="U34" s="105"/>
      <c r="V34" s="105"/>
      <c r="W34" s="105"/>
      <c r="X34" s="105"/>
    </row>
    <row r="35" spans="2:24" s="30" customFormat="1" ht="35.25" customHeight="1">
      <c r="B35" s="106" t="s">
        <v>549</v>
      </c>
      <c r="C35" s="110" t="s">
        <v>546</v>
      </c>
      <c r="D35" s="429">
        <v>2</v>
      </c>
      <c r="E35" s="366">
        <v>3</v>
      </c>
      <c r="F35" s="429"/>
      <c r="G35" s="429">
        <v>1</v>
      </c>
      <c r="H35" s="542"/>
      <c r="I35" s="105"/>
      <c r="J35" s="105"/>
      <c r="K35" s="105"/>
      <c r="L35" s="105"/>
      <c r="M35" s="105"/>
      <c r="N35" s="105"/>
      <c r="O35" s="105"/>
      <c r="P35" s="105"/>
      <c r="Q35" s="105"/>
      <c r="R35" s="105"/>
      <c r="S35" s="105"/>
      <c r="T35" s="105"/>
      <c r="U35" s="105"/>
      <c r="V35" s="105"/>
      <c r="W35" s="105"/>
      <c r="X35" s="105"/>
    </row>
    <row r="36" spans="2:24" s="30" customFormat="1" ht="35.25" customHeight="1">
      <c r="B36" s="106" t="s">
        <v>550</v>
      </c>
      <c r="C36" s="110" t="s">
        <v>551</v>
      </c>
      <c r="D36" s="429"/>
      <c r="E36" s="366"/>
      <c r="F36" s="429"/>
      <c r="G36" s="429"/>
      <c r="H36" s="542"/>
      <c r="I36" s="105"/>
      <c r="J36" s="105"/>
      <c r="K36" s="105"/>
      <c r="L36" s="105"/>
      <c r="M36" s="105"/>
      <c r="N36" s="105"/>
      <c r="O36" s="105"/>
      <c r="P36" s="105"/>
      <c r="Q36" s="105"/>
      <c r="R36" s="105"/>
      <c r="S36" s="105"/>
      <c r="T36" s="105"/>
      <c r="U36" s="105"/>
      <c r="V36" s="105"/>
      <c r="W36" s="105"/>
      <c r="X36" s="105"/>
    </row>
    <row r="37" spans="2:24" s="30" customFormat="1" ht="35.25" customHeight="1">
      <c r="B37" s="106" t="s">
        <v>552</v>
      </c>
      <c r="C37" s="110" t="s">
        <v>553</v>
      </c>
      <c r="D37" s="429">
        <v>390087</v>
      </c>
      <c r="E37" s="366">
        <v>195000</v>
      </c>
      <c r="F37" s="429">
        <v>97500</v>
      </c>
      <c r="G37" s="429">
        <v>139106</v>
      </c>
      <c r="H37" s="542">
        <f>G37/F37</f>
        <v>1.426728205128205</v>
      </c>
      <c r="I37" s="105"/>
      <c r="J37" s="105"/>
      <c r="K37" s="105"/>
      <c r="L37" s="105"/>
      <c r="M37" s="105"/>
      <c r="N37" s="105"/>
      <c r="O37" s="105"/>
      <c r="P37" s="105"/>
      <c r="Q37" s="105"/>
      <c r="R37" s="105"/>
      <c r="S37" s="105"/>
      <c r="T37" s="105"/>
      <c r="U37" s="105"/>
      <c r="V37" s="105"/>
      <c r="W37" s="105"/>
      <c r="X37" s="105"/>
    </row>
    <row r="38" spans="2:24" s="30" customFormat="1" ht="35.25" customHeight="1">
      <c r="B38" s="106" t="s">
        <v>554</v>
      </c>
      <c r="C38" s="110" t="s">
        <v>555</v>
      </c>
      <c r="D38" s="429"/>
      <c r="E38" s="366"/>
      <c r="F38" s="429"/>
      <c r="G38" s="429"/>
      <c r="H38" s="542"/>
      <c r="I38" s="105"/>
      <c r="J38" s="105"/>
      <c r="K38" s="105"/>
      <c r="L38" s="105"/>
      <c r="M38" s="105"/>
      <c r="N38" s="105"/>
      <c r="O38" s="105"/>
      <c r="P38" s="105"/>
      <c r="Q38" s="105"/>
      <c r="R38" s="105"/>
      <c r="S38" s="105"/>
      <c r="T38" s="105"/>
      <c r="U38" s="105"/>
      <c r="V38" s="105"/>
      <c r="W38" s="105"/>
      <c r="X38" s="105"/>
    </row>
    <row r="39" spans="2:24" s="30" customFormat="1" ht="35.25" customHeight="1" thickBot="1">
      <c r="B39" s="113" t="s">
        <v>556</v>
      </c>
      <c r="C39" s="114" t="s">
        <v>557</v>
      </c>
      <c r="D39" s="430"/>
      <c r="E39" s="367">
        <v>150000</v>
      </c>
      <c r="F39" s="430">
        <v>75000</v>
      </c>
      <c r="G39" s="430">
        <v>19800</v>
      </c>
      <c r="H39" s="542">
        <f>G39/F39</f>
        <v>0.264</v>
      </c>
      <c r="I39" s="105"/>
      <c r="J39" s="105"/>
      <c r="K39" s="105"/>
      <c r="L39" s="105"/>
      <c r="M39" s="105"/>
      <c r="N39" s="105"/>
      <c r="O39" s="105"/>
      <c r="P39" s="105"/>
      <c r="Q39" s="105"/>
      <c r="R39" s="105"/>
      <c r="S39" s="105"/>
      <c r="T39" s="105"/>
      <c r="U39" s="105"/>
      <c r="V39" s="105"/>
      <c r="W39" s="105"/>
      <c r="X39" s="105"/>
    </row>
    <row r="40" spans="2:24" s="30" customFormat="1" ht="18.75">
      <c r="B40" s="52"/>
      <c r="C40" s="51"/>
      <c r="D40" s="115"/>
      <c r="E40" s="51"/>
      <c r="F40" s="52"/>
      <c r="G40" s="52"/>
      <c r="H40" s="52"/>
      <c r="I40" s="105"/>
      <c r="J40" s="105"/>
      <c r="K40" s="105"/>
      <c r="L40" s="105"/>
      <c r="M40" s="105"/>
      <c r="N40" s="105"/>
      <c r="O40" s="105"/>
      <c r="P40" s="105"/>
      <c r="Q40" s="105"/>
      <c r="R40" s="105"/>
      <c r="S40" s="105"/>
      <c r="T40" s="105"/>
      <c r="U40" s="105"/>
      <c r="V40" s="105"/>
      <c r="W40" s="105"/>
      <c r="X40" s="105"/>
    </row>
    <row r="41" spans="2:24" s="30" customFormat="1" ht="18.75">
      <c r="B41" s="52"/>
      <c r="C41" s="51" t="s">
        <v>558</v>
      </c>
      <c r="D41" s="115"/>
      <c r="E41" s="51"/>
      <c r="F41" s="52"/>
      <c r="G41" s="52"/>
      <c r="H41" s="52"/>
      <c r="I41" s="105"/>
      <c r="J41" s="105"/>
      <c r="K41" s="105"/>
      <c r="L41" s="105"/>
      <c r="M41" s="105"/>
      <c r="N41" s="105"/>
      <c r="O41" s="105"/>
      <c r="P41" s="105"/>
      <c r="Q41" s="105"/>
      <c r="R41" s="105"/>
      <c r="S41" s="105"/>
      <c r="T41" s="105"/>
      <c r="U41" s="105"/>
      <c r="V41" s="105"/>
      <c r="W41" s="105"/>
      <c r="X41" s="105"/>
    </row>
    <row r="42" spans="2:24" s="30" customFormat="1" ht="27" customHeight="1">
      <c r="B42" s="52"/>
      <c r="C42" s="574" t="s">
        <v>559</v>
      </c>
      <c r="D42" s="574"/>
      <c r="E42" s="574"/>
      <c r="F42" s="574"/>
      <c r="G42" s="52"/>
      <c r="H42" s="52"/>
      <c r="I42" s="105"/>
      <c r="J42" s="105"/>
      <c r="K42" s="105"/>
      <c r="L42" s="105"/>
      <c r="M42" s="105"/>
      <c r="N42" s="105"/>
      <c r="O42" s="105"/>
      <c r="P42" s="105"/>
      <c r="Q42" s="105"/>
      <c r="R42" s="105"/>
      <c r="S42" s="105"/>
      <c r="T42" s="105"/>
      <c r="U42" s="105"/>
      <c r="V42" s="105"/>
      <c r="W42" s="105"/>
      <c r="X42" s="105"/>
    </row>
    <row r="43" spans="2:24" ht="15.75">
      <c r="B43" s="99"/>
      <c r="C43" s="116"/>
      <c r="D43" s="117"/>
      <c r="E43" s="116"/>
      <c r="F43" s="99"/>
      <c r="G43" s="99"/>
      <c r="H43" s="99"/>
      <c r="I43" s="100"/>
      <c r="J43" s="100"/>
      <c r="K43" s="100"/>
      <c r="L43" s="100"/>
      <c r="M43" s="100"/>
      <c r="N43" s="100"/>
      <c r="O43" s="100"/>
      <c r="P43" s="100"/>
      <c r="Q43" s="100"/>
      <c r="R43" s="100"/>
      <c r="S43" s="100"/>
      <c r="T43" s="100"/>
      <c r="U43" s="100"/>
      <c r="V43" s="100"/>
      <c r="W43" s="100"/>
      <c r="X43" s="100"/>
    </row>
    <row r="44" spans="2:24" ht="15.75" customHeight="1">
      <c r="B44" s="563" t="s">
        <v>489</v>
      </c>
      <c r="C44" s="563"/>
      <c r="D44" s="87"/>
      <c r="E44" s="564" t="s">
        <v>560</v>
      </c>
      <c r="F44" s="564"/>
      <c r="G44" s="564"/>
      <c r="H44" s="564"/>
      <c r="I44" s="94"/>
      <c r="J44" s="100"/>
      <c r="K44" s="100"/>
      <c r="L44" s="100"/>
      <c r="M44" s="100"/>
      <c r="N44" s="100"/>
      <c r="O44" s="100"/>
      <c r="P44" s="100"/>
      <c r="Q44" s="100"/>
      <c r="R44" s="100"/>
      <c r="S44" s="100"/>
      <c r="T44" s="100"/>
      <c r="U44" s="100"/>
      <c r="V44" s="100"/>
      <c r="W44" s="100"/>
      <c r="X44" s="100"/>
    </row>
    <row r="45" spans="2:24" ht="24" customHeight="1">
      <c r="B45" s="87"/>
      <c r="C45" s="87"/>
      <c r="D45" s="94" t="s">
        <v>491</v>
      </c>
      <c r="F45" s="87"/>
      <c r="G45" s="87"/>
      <c r="H45" s="87"/>
      <c r="I45" s="87"/>
      <c r="J45" s="100"/>
      <c r="K45" s="100"/>
      <c r="L45" s="100"/>
      <c r="M45" s="100"/>
      <c r="N45" s="100"/>
      <c r="O45" s="100"/>
      <c r="P45" s="100"/>
      <c r="Q45" s="100"/>
      <c r="R45" s="100"/>
      <c r="S45" s="100"/>
      <c r="T45" s="100"/>
      <c r="U45" s="100"/>
      <c r="V45" s="100"/>
      <c r="W45" s="100"/>
      <c r="X45" s="100"/>
    </row>
    <row r="46" spans="2:24" ht="15.75">
      <c r="B46" s="99"/>
      <c r="C46" s="116"/>
      <c r="D46" s="117"/>
      <c r="E46" s="116"/>
      <c r="F46" s="99"/>
      <c r="G46" s="99"/>
      <c r="H46" s="99"/>
      <c r="I46" s="100"/>
      <c r="J46" s="100"/>
      <c r="K46" s="100"/>
      <c r="L46" s="100"/>
      <c r="M46" s="100"/>
      <c r="N46" s="100"/>
      <c r="O46" s="100"/>
      <c r="P46" s="100"/>
      <c r="Q46" s="100"/>
      <c r="R46" s="100"/>
      <c r="S46" s="100"/>
      <c r="T46" s="100"/>
      <c r="U46" s="100"/>
      <c r="V46" s="100"/>
      <c r="W46" s="100"/>
      <c r="X46" s="100"/>
    </row>
    <row r="47" spans="2:24" ht="15.75">
      <c r="B47" s="99"/>
      <c r="C47" s="100"/>
      <c r="D47" s="36"/>
      <c r="E47" s="100"/>
      <c r="F47" s="99"/>
      <c r="G47" s="99"/>
      <c r="H47" s="99"/>
      <c r="I47" s="100"/>
      <c r="J47" s="100"/>
      <c r="K47" s="100"/>
      <c r="L47" s="100"/>
      <c r="M47" s="100"/>
      <c r="N47" s="100"/>
      <c r="O47" s="100"/>
      <c r="P47" s="100"/>
      <c r="Q47" s="100"/>
      <c r="R47" s="100"/>
      <c r="S47" s="100"/>
      <c r="T47" s="100"/>
      <c r="U47" s="100"/>
      <c r="V47" s="100"/>
      <c r="W47" s="100"/>
      <c r="X47" s="100"/>
    </row>
    <row r="48" spans="2:24" ht="15.75">
      <c r="B48" s="99"/>
      <c r="C48" s="100"/>
      <c r="D48" s="36"/>
      <c r="E48" s="100"/>
      <c r="F48" s="99"/>
      <c r="G48" s="99"/>
      <c r="H48" s="99"/>
      <c r="I48" s="100"/>
      <c r="J48" s="100"/>
      <c r="K48" s="100"/>
      <c r="L48" s="100"/>
      <c r="M48" s="100"/>
      <c r="N48" s="100"/>
      <c r="O48" s="100"/>
      <c r="P48" s="100"/>
      <c r="Q48" s="100"/>
      <c r="R48" s="100"/>
      <c r="S48" s="100"/>
      <c r="T48" s="100"/>
      <c r="U48" s="100"/>
      <c r="V48" s="100"/>
      <c r="W48" s="100"/>
      <c r="X48" s="100"/>
    </row>
    <row r="49" spans="2:24" ht="15.75">
      <c r="B49" s="99"/>
      <c r="C49" s="100"/>
      <c r="D49" s="36"/>
      <c r="E49" s="100"/>
      <c r="F49" s="99"/>
      <c r="G49" s="99"/>
      <c r="H49" s="99"/>
      <c r="I49" s="100"/>
      <c r="J49" s="100"/>
      <c r="K49" s="100"/>
      <c r="L49" s="100"/>
      <c r="M49" s="100"/>
      <c r="N49" s="100"/>
      <c r="O49" s="100"/>
      <c r="P49" s="100"/>
      <c r="Q49" s="100"/>
      <c r="R49" s="100"/>
      <c r="S49" s="100"/>
      <c r="T49" s="100"/>
      <c r="U49" s="100"/>
      <c r="V49" s="100"/>
      <c r="W49" s="100"/>
      <c r="X49" s="100"/>
    </row>
    <row r="50" spans="2:24" ht="15.75">
      <c r="B50" s="99"/>
      <c r="C50" s="118"/>
      <c r="D50" s="119"/>
      <c r="E50" s="118"/>
      <c r="F50" s="99"/>
      <c r="G50" s="99"/>
      <c r="H50" s="99"/>
      <c r="I50" s="100"/>
      <c r="J50" s="100"/>
      <c r="K50" s="100"/>
      <c r="L50" s="100"/>
      <c r="M50" s="100"/>
      <c r="N50" s="100"/>
      <c r="O50" s="100"/>
      <c r="P50" s="100"/>
      <c r="Q50" s="100"/>
      <c r="R50" s="100"/>
      <c r="S50" s="100"/>
      <c r="T50" s="100"/>
      <c r="U50" s="100"/>
      <c r="V50" s="100"/>
      <c r="W50" s="100"/>
      <c r="X50" s="100"/>
    </row>
    <row r="51" spans="2:24" ht="15.75">
      <c r="B51" s="99"/>
      <c r="C51" s="118"/>
      <c r="D51" s="119"/>
      <c r="E51" s="118"/>
      <c r="F51" s="99"/>
      <c r="G51" s="99"/>
      <c r="H51" s="99"/>
      <c r="I51" s="100"/>
      <c r="J51" s="100"/>
      <c r="K51" s="100"/>
      <c r="L51" s="100"/>
      <c r="M51" s="100"/>
      <c r="N51" s="100"/>
      <c r="O51" s="100"/>
      <c r="P51" s="100"/>
      <c r="Q51" s="100"/>
      <c r="R51" s="100"/>
      <c r="S51" s="100"/>
      <c r="T51" s="100"/>
      <c r="U51" s="100"/>
      <c r="V51" s="100"/>
      <c r="W51" s="100"/>
      <c r="X51" s="100"/>
    </row>
    <row r="52" spans="2:24" ht="15.75">
      <c r="B52" s="99"/>
      <c r="C52" s="118"/>
      <c r="D52" s="119"/>
      <c r="E52" s="118"/>
      <c r="F52" s="99"/>
      <c r="G52" s="99"/>
      <c r="H52" s="99"/>
      <c r="I52" s="100"/>
      <c r="J52" s="100"/>
      <c r="K52" s="100"/>
      <c r="L52" s="100"/>
      <c r="M52" s="100"/>
      <c r="N52" s="100"/>
      <c r="O52" s="100"/>
      <c r="P52" s="100"/>
      <c r="Q52" s="100"/>
      <c r="R52" s="100"/>
      <c r="S52" s="100"/>
      <c r="T52" s="100"/>
      <c r="U52" s="100"/>
      <c r="V52" s="100"/>
      <c r="W52" s="100"/>
      <c r="X52" s="100"/>
    </row>
    <row r="53" spans="2:20" ht="15.75">
      <c r="B53" s="99"/>
      <c r="C53" s="118"/>
      <c r="D53" s="119"/>
      <c r="E53" s="118"/>
      <c r="F53" s="99"/>
      <c r="G53" s="99"/>
      <c r="H53" s="99"/>
      <c r="I53" s="100"/>
      <c r="J53" s="100"/>
      <c r="K53" s="100"/>
      <c r="L53" s="100"/>
      <c r="M53" s="100"/>
      <c r="N53" s="100"/>
      <c r="O53" s="100"/>
      <c r="P53" s="100"/>
      <c r="Q53" s="100"/>
      <c r="R53" s="100"/>
      <c r="S53" s="100"/>
      <c r="T53" s="100"/>
    </row>
    <row r="54" spans="2:20" ht="15.75">
      <c r="B54" s="99"/>
      <c r="C54" s="118"/>
      <c r="D54" s="119"/>
      <c r="E54" s="118"/>
      <c r="F54" s="99"/>
      <c r="G54" s="99"/>
      <c r="H54" s="99"/>
      <c r="I54" s="100"/>
      <c r="J54" s="100"/>
      <c r="K54" s="100"/>
      <c r="L54" s="100"/>
      <c r="M54" s="100"/>
      <c r="N54" s="100"/>
      <c r="O54" s="100"/>
      <c r="P54" s="100"/>
      <c r="Q54" s="100"/>
      <c r="R54" s="100"/>
      <c r="S54" s="100"/>
      <c r="T54" s="100"/>
    </row>
    <row r="55" spans="2:20" ht="15.75">
      <c r="B55" s="99"/>
      <c r="C55" s="118"/>
      <c r="D55" s="119"/>
      <c r="E55" s="118"/>
      <c r="F55" s="99"/>
      <c r="G55" s="99"/>
      <c r="H55" s="99"/>
      <c r="I55" s="100"/>
      <c r="J55" s="100"/>
      <c r="K55" s="100"/>
      <c r="L55" s="100"/>
      <c r="M55" s="100"/>
      <c r="N55" s="100"/>
      <c r="O55" s="100"/>
      <c r="P55" s="100"/>
      <c r="Q55" s="100"/>
      <c r="R55" s="100"/>
      <c r="S55" s="100"/>
      <c r="T55" s="100"/>
    </row>
    <row r="56" spans="2:20" ht="15.75">
      <c r="B56" s="99"/>
      <c r="C56" s="100"/>
      <c r="D56" s="36"/>
      <c r="E56" s="100"/>
      <c r="F56" s="99"/>
      <c r="G56" s="99"/>
      <c r="H56" s="99"/>
      <c r="I56" s="100"/>
      <c r="J56" s="100"/>
      <c r="K56" s="100"/>
      <c r="L56" s="100"/>
      <c r="M56" s="100"/>
      <c r="N56" s="100"/>
      <c r="O56" s="100"/>
      <c r="P56" s="100"/>
      <c r="Q56" s="100"/>
      <c r="R56" s="100"/>
      <c r="S56" s="100"/>
      <c r="T56" s="100"/>
    </row>
    <row r="57" spans="2:20" ht="15.75">
      <c r="B57" s="99"/>
      <c r="C57" s="100"/>
      <c r="D57" s="36"/>
      <c r="E57" s="100"/>
      <c r="F57" s="99"/>
      <c r="G57" s="99"/>
      <c r="H57" s="99"/>
      <c r="I57" s="100"/>
      <c r="J57" s="100"/>
      <c r="K57" s="100"/>
      <c r="L57" s="100"/>
      <c r="M57" s="100"/>
      <c r="N57" s="100"/>
      <c r="O57" s="100"/>
      <c r="P57" s="100"/>
      <c r="Q57" s="100"/>
      <c r="R57" s="100"/>
      <c r="S57" s="100"/>
      <c r="T57" s="100"/>
    </row>
    <row r="58" spans="2:20" ht="15.75">
      <c r="B58" s="99"/>
      <c r="C58" s="100"/>
      <c r="D58" s="36"/>
      <c r="E58" s="100"/>
      <c r="F58" s="99"/>
      <c r="G58" s="99"/>
      <c r="H58" s="99"/>
      <c r="I58" s="100"/>
      <c r="J58" s="100"/>
      <c r="K58" s="100"/>
      <c r="L58" s="100"/>
      <c r="M58" s="100"/>
      <c r="N58" s="100"/>
      <c r="O58" s="100"/>
      <c r="P58" s="100"/>
      <c r="Q58" s="100"/>
      <c r="R58" s="100"/>
      <c r="S58" s="100"/>
      <c r="T58" s="100"/>
    </row>
    <row r="59" spans="2:20" ht="15.75">
      <c r="B59" s="99"/>
      <c r="C59" s="118"/>
      <c r="D59" s="119"/>
      <c r="E59" s="118"/>
      <c r="F59" s="99"/>
      <c r="G59" s="99"/>
      <c r="H59" s="99"/>
      <c r="I59" s="100"/>
      <c r="J59" s="100"/>
      <c r="K59" s="100"/>
      <c r="L59" s="100"/>
      <c r="M59" s="100"/>
      <c r="N59" s="100"/>
      <c r="O59" s="100"/>
      <c r="P59" s="100"/>
      <c r="Q59" s="100"/>
      <c r="R59" s="100"/>
      <c r="S59" s="100"/>
      <c r="T59" s="100"/>
    </row>
    <row r="60" spans="2:20" ht="15.75">
      <c r="B60" s="99"/>
      <c r="C60" s="118"/>
      <c r="D60" s="119"/>
      <c r="E60" s="118"/>
      <c r="F60" s="99"/>
      <c r="G60" s="99"/>
      <c r="H60" s="99"/>
      <c r="I60" s="100"/>
      <c r="J60" s="100"/>
      <c r="K60" s="100"/>
      <c r="L60" s="100"/>
      <c r="M60" s="100"/>
      <c r="N60" s="100"/>
      <c r="O60" s="100"/>
      <c r="P60" s="100"/>
      <c r="Q60" s="100"/>
      <c r="R60" s="100"/>
      <c r="S60" s="100"/>
      <c r="T60" s="100"/>
    </row>
    <row r="61" spans="2:20" ht="15.75">
      <c r="B61" s="99"/>
      <c r="C61" s="118"/>
      <c r="D61" s="119"/>
      <c r="E61" s="118"/>
      <c r="F61" s="99"/>
      <c r="G61" s="99"/>
      <c r="H61" s="99"/>
      <c r="I61" s="100"/>
      <c r="J61" s="100"/>
      <c r="K61" s="100"/>
      <c r="L61" s="100"/>
      <c r="M61" s="100"/>
      <c r="N61" s="100"/>
      <c r="O61" s="100"/>
      <c r="P61" s="100"/>
      <c r="Q61" s="100"/>
      <c r="R61" s="100"/>
      <c r="S61" s="100"/>
      <c r="T61" s="100"/>
    </row>
    <row r="62" spans="2:20" ht="15.75">
      <c r="B62" s="99"/>
      <c r="C62" s="118"/>
      <c r="D62" s="119"/>
      <c r="E62" s="118"/>
      <c r="F62" s="99"/>
      <c r="G62" s="99"/>
      <c r="H62" s="99"/>
      <c r="I62" s="100"/>
      <c r="J62" s="100"/>
      <c r="K62" s="100"/>
      <c r="L62" s="100"/>
      <c r="M62" s="100"/>
      <c r="N62" s="100"/>
      <c r="O62" s="100"/>
      <c r="P62" s="100"/>
      <c r="Q62" s="100"/>
      <c r="R62" s="100"/>
      <c r="S62" s="100"/>
      <c r="T62" s="100"/>
    </row>
    <row r="63" spans="2:16" ht="15.75">
      <c r="B63" s="100"/>
      <c r="C63" s="100"/>
      <c r="D63" s="36"/>
      <c r="E63" s="100"/>
      <c r="F63" s="100"/>
      <c r="G63" s="100"/>
      <c r="H63" s="100"/>
      <c r="I63" s="100"/>
      <c r="J63" s="100"/>
      <c r="K63" s="100"/>
      <c r="L63" s="100"/>
      <c r="M63" s="100"/>
      <c r="N63" s="100"/>
      <c r="O63" s="100"/>
      <c r="P63" s="100"/>
    </row>
    <row r="64" spans="2:16" ht="15.75">
      <c r="B64" s="100"/>
      <c r="C64" s="100"/>
      <c r="D64" s="36"/>
      <c r="E64" s="100"/>
      <c r="F64" s="100"/>
      <c r="G64" s="100"/>
      <c r="H64" s="100"/>
      <c r="I64" s="100"/>
      <c r="J64" s="100"/>
      <c r="K64" s="100"/>
      <c r="L64" s="100"/>
      <c r="M64" s="100"/>
      <c r="N64" s="100"/>
      <c r="O64" s="100"/>
      <c r="P64" s="100"/>
    </row>
    <row r="65" spans="2:16" ht="15.75">
      <c r="B65" s="100"/>
      <c r="C65" s="100"/>
      <c r="D65" s="36"/>
      <c r="E65" s="100"/>
      <c r="F65" s="100"/>
      <c r="G65" s="100"/>
      <c r="H65" s="100"/>
      <c r="I65" s="100"/>
      <c r="J65" s="100"/>
      <c r="K65" s="100"/>
      <c r="L65" s="100"/>
      <c r="M65" s="100"/>
      <c r="N65" s="100"/>
      <c r="O65" s="100"/>
      <c r="P65" s="100"/>
    </row>
    <row r="66" spans="2:16" ht="15.75">
      <c r="B66" s="100"/>
      <c r="C66" s="100"/>
      <c r="D66" s="36"/>
      <c r="E66" s="100"/>
      <c r="F66" s="100"/>
      <c r="G66" s="100"/>
      <c r="H66" s="100"/>
      <c r="I66" s="100"/>
      <c r="J66" s="100"/>
      <c r="K66" s="100"/>
      <c r="L66" s="100"/>
      <c r="M66" s="100"/>
      <c r="N66" s="100"/>
      <c r="O66" s="100"/>
      <c r="P66" s="100"/>
    </row>
    <row r="67" spans="2:16" ht="15.75">
      <c r="B67" s="100"/>
      <c r="C67" s="100"/>
      <c r="D67" s="36"/>
      <c r="E67" s="100"/>
      <c r="F67" s="100"/>
      <c r="G67" s="100"/>
      <c r="H67" s="100"/>
      <c r="I67" s="100"/>
      <c r="J67" s="100"/>
      <c r="K67" s="100"/>
      <c r="L67" s="100"/>
      <c r="M67" s="100"/>
      <c r="N67" s="100"/>
      <c r="O67" s="100"/>
      <c r="P67" s="100"/>
    </row>
    <row r="68" spans="2:16" ht="15.75">
      <c r="B68" s="100"/>
      <c r="C68" s="100"/>
      <c r="D68" s="36"/>
      <c r="E68" s="100"/>
      <c r="F68" s="100"/>
      <c r="G68" s="100"/>
      <c r="H68" s="100"/>
      <c r="I68" s="100"/>
      <c r="J68" s="100"/>
      <c r="K68" s="100"/>
      <c r="L68" s="100"/>
      <c r="M68" s="100"/>
      <c r="N68" s="100"/>
      <c r="O68" s="100"/>
      <c r="P68" s="100"/>
    </row>
    <row r="69" spans="2:16" ht="15.75">
      <c r="B69" s="100"/>
      <c r="C69" s="100"/>
      <c r="D69" s="36"/>
      <c r="E69" s="100"/>
      <c r="F69" s="100"/>
      <c r="G69" s="100"/>
      <c r="H69" s="100"/>
      <c r="I69" s="100"/>
      <c r="J69" s="100"/>
      <c r="K69" s="100"/>
      <c r="L69" s="100"/>
      <c r="M69" s="100"/>
      <c r="N69" s="100"/>
      <c r="O69" s="100"/>
      <c r="P69" s="100"/>
    </row>
    <row r="70" spans="2:16" ht="15.75">
      <c r="B70" s="100"/>
      <c r="C70" s="100"/>
      <c r="D70" s="36"/>
      <c r="E70" s="100"/>
      <c r="F70" s="100"/>
      <c r="G70" s="100"/>
      <c r="H70" s="100"/>
      <c r="I70" s="100"/>
      <c r="J70" s="100"/>
      <c r="K70" s="100"/>
      <c r="L70" s="100"/>
      <c r="M70" s="100"/>
      <c r="N70" s="100"/>
      <c r="O70" s="100"/>
      <c r="P70" s="100"/>
    </row>
    <row r="71" spans="2:16" ht="15.75">
      <c r="B71" s="100"/>
      <c r="C71" s="100"/>
      <c r="D71" s="36"/>
      <c r="E71" s="100"/>
      <c r="F71" s="100"/>
      <c r="G71" s="100"/>
      <c r="H71" s="100"/>
      <c r="I71" s="100"/>
      <c r="J71" s="100"/>
      <c r="K71" s="100"/>
      <c r="L71" s="100"/>
      <c r="M71" s="100"/>
      <c r="N71" s="100"/>
      <c r="O71" s="100"/>
      <c r="P71" s="100"/>
    </row>
    <row r="72" spans="2:16" ht="15.75">
      <c r="B72" s="100"/>
      <c r="C72" s="100"/>
      <c r="D72" s="36"/>
      <c r="E72" s="100"/>
      <c r="F72" s="100"/>
      <c r="G72" s="100"/>
      <c r="H72" s="100"/>
      <c r="I72" s="100"/>
      <c r="J72" s="100"/>
      <c r="K72" s="100"/>
      <c r="L72" s="100"/>
      <c r="M72" s="100"/>
      <c r="N72" s="100"/>
      <c r="O72" s="100"/>
      <c r="P72" s="100"/>
    </row>
    <row r="73" spans="2:16" ht="15.75">
      <c r="B73" s="100"/>
      <c r="C73" s="100"/>
      <c r="D73" s="36"/>
      <c r="E73" s="100"/>
      <c r="F73" s="100"/>
      <c r="G73" s="100"/>
      <c r="H73" s="100"/>
      <c r="I73" s="100"/>
      <c r="J73" s="100"/>
      <c r="K73" s="100"/>
      <c r="L73" s="100"/>
      <c r="M73" s="100"/>
      <c r="N73" s="100"/>
      <c r="O73" s="100"/>
      <c r="P73" s="100"/>
    </row>
    <row r="74" spans="2:16" ht="15.75">
      <c r="B74" s="100"/>
      <c r="C74" s="100"/>
      <c r="D74" s="36"/>
      <c r="E74" s="100"/>
      <c r="F74" s="100"/>
      <c r="G74" s="100"/>
      <c r="H74" s="100"/>
      <c r="I74" s="100"/>
      <c r="J74" s="100"/>
      <c r="K74" s="100"/>
      <c r="L74" s="100"/>
      <c r="M74" s="100"/>
      <c r="N74" s="100"/>
      <c r="O74" s="100"/>
      <c r="P74" s="100"/>
    </row>
    <row r="75" spans="2:16" ht="15.75">
      <c r="B75" s="100"/>
      <c r="C75" s="100"/>
      <c r="D75" s="36"/>
      <c r="E75" s="100"/>
      <c r="F75" s="100"/>
      <c r="G75" s="100"/>
      <c r="H75" s="100"/>
      <c r="I75" s="100"/>
      <c r="J75" s="100"/>
      <c r="K75" s="100"/>
      <c r="L75" s="100"/>
      <c r="M75" s="100"/>
      <c r="N75" s="100"/>
      <c r="O75" s="100"/>
      <c r="P75" s="100"/>
    </row>
    <row r="76" spans="2:16" ht="15.75">
      <c r="B76" s="100"/>
      <c r="C76" s="100"/>
      <c r="D76" s="36"/>
      <c r="E76" s="100"/>
      <c r="F76" s="100"/>
      <c r="G76" s="100"/>
      <c r="H76" s="100"/>
      <c r="I76" s="100"/>
      <c r="J76" s="100"/>
      <c r="K76" s="100"/>
      <c r="L76" s="100"/>
      <c r="M76" s="100"/>
      <c r="N76" s="100"/>
      <c r="O76" s="100"/>
      <c r="P76" s="100"/>
    </row>
    <row r="77" spans="2:16" ht="15.75">
      <c r="B77" s="100"/>
      <c r="C77" s="100"/>
      <c r="D77" s="36"/>
      <c r="E77" s="100"/>
      <c r="F77" s="100"/>
      <c r="G77" s="100"/>
      <c r="H77" s="100"/>
      <c r="I77" s="100"/>
      <c r="J77" s="100"/>
      <c r="K77" s="100"/>
      <c r="L77" s="100"/>
      <c r="M77" s="100"/>
      <c r="N77" s="100"/>
      <c r="O77" s="100"/>
      <c r="P77" s="100"/>
    </row>
    <row r="78" spans="2:16" ht="15.75">
      <c r="B78" s="100"/>
      <c r="C78" s="100"/>
      <c r="D78" s="36"/>
      <c r="E78" s="100"/>
      <c r="F78" s="100"/>
      <c r="G78" s="100"/>
      <c r="H78" s="100"/>
      <c r="I78" s="100"/>
      <c r="J78" s="100"/>
      <c r="K78" s="100"/>
      <c r="L78" s="100"/>
      <c r="M78" s="100"/>
      <c r="N78" s="100"/>
      <c r="O78" s="100"/>
      <c r="P78" s="100"/>
    </row>
    <row r="79" spans="2:16" ht="15.75">
      <c r="B79" s="100"/>
      <c r="C79" s="100"/>
      <c r="D79" s="36"/>
      <c r="E79" s="100"/>
      <c r="F79" s="100"/>
      <c r="G79" s="100"/>
      <c r="H79" s="100"/>
      <c r="I79" s="100"/>
      <c r="J79" s="100"/>
      <c r="K79" s="100"/>
      <c r="L79" s="100"/>
      <c r="M79" s="100"/>
      <c r="N79" s="100"/>
      <c r="O79" s="100"/>
      <c r="P79" s="100"/>
    </row>
    <row r="80" spans="2:16" ht="15.75">
      <c r="B80" s="100"/>
      <c r="C80" s="100"/>
      <c r="D80" s="36"/>
      <c r="E80" s="100"/>
      <c r="F80" s="100"/>
      <c r="G80" s="100"/>
      <c r="H80" s="100"/>
      <c r="I80" s="100"/>
      <c r="J80" s="100"/>
      <c r="K80" s="100"/>
      <c r="L80" s="100"/>
      <c r="M80" s="100"/>
      <c r="N80" s="100"/>
      <c r="O80" s="100"/>
      <c r="P80" s="100"/>
    </row>
    <row r="81" spans="2:16" ht="15.75">
      <c r="B81" s="100"/>
      <c r="C81" s="100"/>
      <c r="D81" s="36"/>
      <c r="E81" s="100"/>
      <c r="F81" s="100"/>
      <c r="G81" s="100"/>
      <c r="H81" s="100"/>
      <c r="I81" s="100"/>
      <c r="J81" s="100"/>
      <c r="K81" s="100"/>
      <c r="L81" s="100"/>
      <c r="M81" s="100"/>
      <c r="N81" s="100"/>
      <c r="O81" s="100"/>
      <c r="P81" s="100"/>
    </row>
    <row r="82" spans="2:16" ht="15.75">
      <c r="B82" s="100"/>
      <c r="C82" s="100"/>
      <c r="D82" s="36"/>
      <c r="E82" s="100"/>
      <c r="F82" s="100"/>
      <c r="G82" s="100"/>
      <c r="H82" s="100"/>
      <c r="I82" s="100"/>
      <c r="J82" s="100"/>
      <c r="K82" s="100"/>
      <c r="L82" s="100"/>
      <c r="M82" s="100"/>
      <c r="N82" s="100"/>
      <c r="O82" s="100"/>
      <c r="P82" s="100"/>
    </row>
    <row r="83" spans="2:16" ht="15.75">
      <c r="B83" s="100"/>
      <c r="C83" s="100"/>
      <c r="D83" s="36"/>
      <c r="E83" s="100"/>
      <c r="F83" s="100"/>
      <c r="G83" s="100"/>
      <c r="H83" s="100"/>
      <c r="I83" s="100"/>
      <c r="J83" s="100"/>
      <c r="K83" s="100"/>
      <c r="L83" s="100"/>
      <c r="M83" s="100"/>
      <c r="N83" s="100"/>
      <c r="O83" s="100"/>
      <c r="P83" s="100"/>
    </row>
    <row r="84" spans="2:16" ht="15.75">
      <c r="B84" s="100"/>
      <c r="C84" s="100"/>
      <c r="D84" s="36"/>
      <c r="E84" s="100"/>
      <c r="F84" s="100"/>
      <c r="G84" s="100"/>
      <c r="H84" s="100"/>
      <c r="I84" s="100"/>
      <c r="J84" s="100"/>
      <c r="K84" s="100"/>
      <c r="L84" s="100"/>
      <c r="M84" s="100"/>
      <c r="N84" s="100"/>
      <c r="O84" s="100"/>
      <c r="P84" s="100"/>
    </row>
    <row r="85" spans="2:16" ht="15.75">
      <c r="B85" s="100"/>
      <c r="C85" s="100"/>
      <c r="D85" s="36"/>
      <c r="E85" s="100"/>
      <c r="F85" s="100"/>
      <c r="G85" s="100"/>
      <c r="H85" s="100"/>
      <c r="I85" s="100"/>
      <c r="J85" s="100"/>
      <c r="K85" s="100"/>
      <c r="L85" s="100"/>
      <c r="M85" s="100"/>
      <c r="N85" s="100"/>
      <c r="O85" s="100"/>
      <c r="P85" s="100"/>
    </row>
    <row r="86" spans="2:16" ht="15.75">
      <c r="B86" s="100"/>
      <c r="C86" s="100"/>
      <c r="D86" s="36"/>
      <c r="E86" s="100"/>
      <c r="F86" s="100"/>
      <c r="G86" s="100"/>
      <c r="H86" s="100"/>
      <c r="I86" s="100"/>
      <c r="J86" s="100"/>
      <c r="K86" s="100"/>
      <c r="L86" s="100"/>
      <c r="M86" s="100"/>
      <c r="N86" s="100"/>
      <c r="O86" s="100"/>
      <c r="P86" s="100"/>
    </row>
    <row r="87" spans="2:16" ht="15.75">
      <c r="B87" s="100"/>
      <c r="C87" s="100"/>
      <c r="D87" s="36"/>
      <c r="E87" s="100"/>
      <c r="F87" s="100"/>
      <c r="G87" s="100"/>
      <c r="H87" s="100"/>
      <c r="I87" s="100"/>
      <c r="J87" s="100"/>
      <c r="K87" s="100"/>
      <c r="L87" s="100"/>
      <c r="M87" s="100"/>
      <c r="N87" s="100"/>
      <c r="O87" s="100"/>
      <c r="P87" s="100"/>
    </row>
    <row r="88" spans="2:16" ht="15.75">
      <c r="B88" s="100"/>
      <c r="C88" s="100"/>
      <c r="D88" s="36"/>
      <c r="E88" s="100"/>
      <c r="F88" s="100"/>
      <c r="G88" s="100"/>
      <c r="H88" s="100"/>
      <c r="I88" s="100"/>
      <c r="J88" s="100"/>
      <c r="K88" s="100"/>
      <c r="L88" s="100"/>
      <c r="M88" s="100"/>
      <c r="N88" s="100"/>
      <c r="O88" s="100"/>
      <c r="P88" s="100"/>
    </row>
    <row r="89" spans="2:16" ht="15.75">
      <c r="B89" s="100"/>
      <c r="C89" s="100"/>
      <c r="D89" s="36"/>
      <c r="E89" s="100"/>
      <c r="F89" s="100"/>
      <c r="G89" s="100"/>
      <c r="H89" s="100"/>
      <c r="I89" s="100"/>
      <c r="J89" s="100"/>
      <c r="K89" s="100"/>
      <c r="L89" s="100"/>
      <c r="M89" s="100"/>
      <c r="N89" s="100"/>
      <c r="O89" s="100"/>
      <c r="P89" s="100"/>
    </row>
    <row r="90" spans="2:16" ht="15.75">
      <c r="B90" s="100"/>
      <c r="C90" s="100"/>
      <c r="D90" s="36"/>
      <c r="E90" s="100"/>
      <c r="F90" s="100"/>
      <c r="G90" s="100"/>
      <c r="H90" s="100"/>
      <c r="I90" s="100"/>
      <c r="J90" s="100"/>
      <c r="K90" s="100"/>
      <c r="L90" s="100"/>
      <c r="M90" s="100"/>
      <c r="N90" s="100"/>
      <c r="O90" s="100"/>
      <c r="P90" s="100"/>
    </row>
    <row r="91" spans="2:16" ht="15.75">
      <c r="B91" s="100"/>
      <c r="C91" s="100"/>
      <c r="D91" s="36"/>
      <c r="E91" s="100"/>
      <c r="F91" s="100"/>
      <c r="G91" s="100"/>
      <c r="H91" s="100"/>
      <c r="I91" s="100"/>
      <c r="J91" s="100"/>
      <c r="K91" s="100"/>
      <c r="L91" s="100"/>
      <c r="M91" s="100"/>
      <c r="N91" s="100"/>
      <c r="O91" s="100"/>
      <c r="P91" s="100"/>
    </row>
    <row r="92" spans="2:16" ht="15.75">
      <c r="B92" s="100"/>
      <c r="C92" s="100"/>
      <c r="D92" s="36"/>
      <c r="E92" s="100"/>
      <c r="F92" s="100"/>
      <c r="G92" s="100"/>
      <c r="H92" s="100"/>
      <c r="I92" s="100"/>
      <c r="J92" s="100"/>
      <c r="K92" s="100"/>
      <c r="L92" s="100"/>
      <c r="M92" s="100"/>
      <c r="N92" s="100"/>
      <c r="O92" s="100"/>
      <c r="P92" s="100"/>
    </row>
    <row r="93" spans="2:16" ht="15.75">
      <c r="B93" s="100"/>
      <c r="C93" s="100"/>
      <c r="D93" s="36"/>
      <c r="E93" s="100"/>
      <c r="F93" s="100"/>
      <c r="G93" s="100"/>
      <c r="H93" s="100"/>
      <c r="I93" s="100"/>
      <c r="J93" s="100"/>
      <c r="K93" s="100"/>
      <c r="L93" s="100"/>
      <c r="M93" s="100"/>
      <c r="N93" s="100"/>
      <c r="O93" s="100"/>
      <c r="P93" s="100"/>
    </row>
    <row r="94" spans="2:16" ht="15.75">
      <c r="B94" s="100"/>
      <c r="C94" s="100"/>
      <c r="D94" s="36"/>
      <c r="E94" s="100"/>
      <c r="F94" s="100"/>
      <c r="G94" s="100"/>
      <c r="H94" s="100"/>
      <c r="I94" s="100"/>
      <c r="J94" s="100"/>
      <c r="K94" s="100"/>
      <c r="L94" s="100"/>
      <c r="M94" s="100"/>
      <c r="N94" s="100"/>
      <c r="O94" s="100"/>
      <c r="P94" s="100"/>
    </row>
    <row r="95" spans="2:16" ht="15.75">
      <c r="B95" s="100"/>
      <c r="C95" s="100"/>
      <c r="D95" s="36"/>
      <c r="E95" s="100"/>
      <c r="F95" s="100"/>
      <c r="G95" s="100"/>
      <c r="H95" s="100"/>
      <c r="I95" s="100"/>
      <c r="J95" s="100"/>
      <c r="K95" s="100"/>
      <c r="L95" s="100"/>
      <c r="M95" s="100"/>
      <c r="N95" s="100"/>
      <c r="O95" s="100"/>
      <c r="P95" s="100"/>
    </row>
    <row r="96" spans="2:16" ht="15.75">
      <c r="B96" s="100"/>
      <c r="C96" s="100"/>
      <c r="D96" s="36"/>
      <c r="E96" s="100"/>
      <c r="F96" s="100"/>
      <c r="G96" s="100"/>
      <c r="H96" s="100"/>
      <c r="I96" s="100"/>
      <c r="J96" s="100"/>
      <c r="K96" s="100"/>
      <c r="L96" s="100"/>
      <c r="M96" s="100"/>
      <c r="N96" s="100"/>
      <c r="O96" s="100"/>
      <c r="P96" s="100"/>
    </row>
    <row r="97" spans="2:16" ht="15.75">
      <c r="B97" s="100"/>
      <c r="C97" s="100"/>
      <c r="D97" s="36"/>
      <c r="E97" s="100"/>
      <c r="F97" s="100"/>
      <c r="G97" s="100"/>
      <c r="H97" s="100"/>
      <c r="I97" s="100"/>
      <c r="J97" s="100"/>
      <c r="K97" s="100"/>
      <c r="L97" s="100"/>
      <c r="M97" s="100"/>
      <c r="N97" s="100"/>
      <c r="O97" s="100"/>
      <c r="P97" s="100"/>
    </row>
    <row r="98" spans="2:16" ht="15.75">
      <c r="B98" s="100"/>
      <c r="C98" s="100"/>
      <c r="D98" s="36"/>
      <c r="E98" s="100"/>
      <c r="F98" s="100"/>
      <c r="G98" s="100"/>
      <c r="H98" s="100"/>
      <c r="I98" s="100"/>
      <c r="J98" s="100"/>
      <c r="K98" s="100"/>
      <c r="L98" s="100"/>
      <c r="M98" s="100"/>
      <c r="N98" s="100"/>
      <c r="O98" s="100"/>
      <c r="P98" s="100"/>
    </row>
  </sheetData>
  <sheetProtection selectLockedCells="1" selectUnlockedCells="1"/>
  <mergeCells count="22">
    <mergeCell ref="B5:H5"/>
    <mergeCell ref="B7:B8"/>
    <mergeCell ref="C7:C8"/>
    <mergeCell ref="D7:D8"/>
    <mergeCell ref="E7:E8"/>
    <mergeCell ref="F7:G7"/>
    <mergeCell ref="H7:H8"/>
    <mergeCell ref="R7:R8"/>
    <mergeCell ref="S7:S8"/>
    <mergeCell ref="T7:T8"/>
    <mergeCell ref="I7:I8"/>
    <mergeCell ref="J7:J8"/>
    <mergeCell ref="K7:K8"/>
    <mergeCell ref="L7:L8"/>
    <mergeCell ref="M7:M8"/>
    <mergeCell ref="N7:N8"/>
    <mergeCell ref="C42:F42"/>
    <mergeCell ref="B44:C44"/>
    <mergeCell ref="E44:H44"/>
    <mergeCell ref="O7:O8"/>
    <mergeCell ref="P7:P8"/>
    <mergeCell ref="Q7:Q8"/>
  </mergeCells>
  <printOptions/>
  <pageMargins left="0.7480314960629921" right="0.7480314960629921" top="0.984251968503937" bottom="0.984251968503937" header="0.5118110236220472" footer="0.5118110236220472"/>
  <pageSetup horizontalDpi="600" verticalDpi="600" orientation="landscape" paperSize="9" scale="65" r:id="rId1"/>
  <colBreaks count="1" manualBreakCount="1">
    <brk id="8" max="65535" man="1"/>
  </colBreaks>
</worksheet>
</file>

<file path=xl/worksheets/sheet5.xml><?xml version="1.0" encoding="utf-8"?>
<worksheet xmlns="http://schemas.openxmlformats.org/spreadsheetml/2006/main" xmlns:r="http://schemas.openxmlformats.org/officeDocument/2006/relationships">
  <sheetPr>
    <tabColor indexed="9"/>
    <pageSetUpPr fitToPage="1"/>
  </sheetPr>
  <dimension ref="B2:R33"/>
  <sheetViews>
    <sheetView zoomScale="75" zoomScaleNormal="75" zoomScaleSheetLayoutView="86" zoomScalePageLayoutView="0" workbookViewId="0" topLeftCell="A1">
      <selection activeCell="H11" sqref="H11"/>
    </sheetView>
  </sheetViews>
  <sheetFormatPr defaultColWidth="9.140625" defaultRowHeight="12.75"/>
  <cols>
    <col min="1" max="1" width="7.7109375" style="1" customWidth="1"/>
    <col min="2" max="2" width="9.140625" style="1" customWidth="1"/>
    <col min="3" max="3" width="50.7109375" style="1" customWidth="1"/>
    <col min="4" max="4" width="41.7109375" style="1" customWidth="1"/>
    <col min="5" max="5" width="43.57421875" style="1" customWidth="1"/>
    <col min="6" max="6" width="35.00390625" style="100" customWidth="1"/>
    <col min="7" max="7" width="14.7109375" style="100" customWidth="1"/>
    <col min="8" max="8" width="15.8515625" style="100" customWidth="1"/>
    <col min="9" max="9" width="12.28125" style="1" customWidth="1"/>
    <col min="10" max="10" width="13.421875" style="1" customWidth="1"/>
    <col min="11" max="11" width="11.28125" style="1" customWidth="1"/>
    <col min="12" max="12" width="12.421875" style="1" customWidth="1"/>
    <col min="13" max="13" width="14.421875" style="1" customWidth="1"/>
    <col min="14" max="14" width="15.140625" style="1" customWidth="1"/>
    <col min="15" max="15" width="11.28125" style="1" customWidth="1"/>
    <col min="16" max="16" width="13.140625" style="1" customWidth="1"/>
    <col min="17" max="17" width="13.00390625" style="1" customWidth="1"/>
    <col min="18" max="18" width="14.140625" style="1" customWidth="1"/>
    <col min="19" max="19" width="26.57421875" style="1" customWidth="1"/>
    <col min="20" max="16384" width="9.140625" style="1" customWidth="1"/>
  </cols>
  <sheetData>
    <row r="2" ht="15.75">
      <c r="F2" s="2" t="s">
        <v>561</v>
      </c>
    </row>
    <row r="3" spans="2:8" s="90" customFormat="1" ht="15.75">
      <c r="B3" s="90" t="s">
        <v>776</v>
      </c>
      <c r="F3" s="120"/>
      <c r="G3" s="120"/>
      <c r="H3" s="120"/>
    </row>
    <row r="4" spans="2:8" s="90" customFormat="1" ht="15.75">
      <c r="B4" s="90" t="s">
        <v>777</v>
      </c>
      <c r="F4" s="120"/>
      <c r="G4" s="120"/>
      <c r="H4" s="120"/>
    </row>
    <row r="7" spans="2:8" ht="18.75">
      <c r="B7" s="583" t="s">
        <v>562</v>
      </c>
      <c r="C7" s="583"/>
      <c r="D7" s="583"/>
      <c r="E7" s="583"/>
      <c r="F7" s="583"/>
      <c r="G7" s="122"/>
      <c r="H7" s="122"/>
    </row>
    <row r="8" spans="3:7" ht="16.5" customHeight="1">
      <c r="C8" s="121"/>
      <c r="D8" s="121"/>
      <c r="E8" s="121"/>
      <c r="F8" s="121"/>
      <c r="G8" s="123"/>
    </row>
    <row r="9" spans="2:18" ht="25.5" customHeight="1">
      <c r="B9" s="567" t="s">
        <v>495</v>
      </c>
      <c r="C9" s="568" t="s">
        <v>563</v>
      </c>
      <c r="D9" s="570" t="s">
        <v>564</v>
      </c>
      <c r="E9" s="570" t="s">
        <v>565</v>
      </c>
      <c r="F9" s="555" t="s">
        <v>566</v>
      </c>
      <c r="G9" s="124"/>
      <c r="H9" s="124"/>
      <c r="I9" s="575"/>
      <c r="J9" s="576"/>
      <c r="K9" s="575"/>
      <c r="L9" s="576"/>
      <c r="M9" s="575"/>
      <c r="N9" s="576"/>
      <c r="O9" s="575"/>
      <c r="P9" s="576"/>
      <c r="Q9" s="576"/>
      <c r="R9" s="576"/>
    </row>
    <row r="10" spans="2:18" ht="36.75" customHeight="1">
      <c r="B10" s="567"/>
      <c r="C10" s="568"/>
      <c r="D10" s="570"/>
      <c r="E10" s="570"/>
      <c r="F10" s="555"/>
      <c r="G10" s="125"/>
      <c r="H10" s="124"/>
      <c r="I10" s="575"/>
      <c r="J10" s="575"/>
      <c r="K10" s="575"/>
      <c r="L10" s="575"/>
      <c r="M10" s="575"/>
      <c r="N10" s="576"/>
      <c r="O10" s="575"/>
      <c r="P10" s="576"/>
      <c r="Q10" s="576"/>
      <c r="R10" s="576"/>
    </row>
    <row r="11" spans="2:18" s="30" customFormat="1" ht="36.75" customHeight="1">
      <c r="B11" s="126"/>
      <c r="C11" s="127" t="s">
        <v>858</v>
      </c>
      <c r="D11" s="128">
        <v>35</v>
      </c>
      <c r="E11" s="128">
        <v>7</v>
      </c>
      <c r="F11" s="129"/>
      <c r="G11" s="130"/>
      <c r="H11" s="130"/>
      <c r="I11" s="131"/>
      <c r="J11" s="131"/>
      <c r="K11" s="131"/>
      <c r="L11" s="131"/>
      <c r="M11" s="131"/>
      <c r="N11" s="52"/>
      <c r="O11" s="131"/>
      <c r="P11" s="52"/>
      <c r="Q11" s="52"/>
      <c r="R11" s="52"/>
    </row>
    <row r="12" spans="2:18" s="30" customFormat="1" ht="18.75">
      <c r="B12" s="132" t="s">
        <v>497</v>
      </c>
      <c r="C12" s="133" t="s">
        <v>567</v>
      </c>
      <c r="D12" s="134"/>
      <c r="E12" s="134"/>
      <c r="F12" s="135"/>
      <c r="G12" s="105"/>
      <c r="H12" s="105"/>
      <c r="I12" s="105"/>
      <c r="J12" s="105"/>
      <c r="K12" s="105"/>
      <c r="L12" s="105"/>
      <c r="M12" s="105"/>
      <c r="N12" s="105"/>
      <c r="O12" s="105"/>
      <c r="P12" s="105"/>
      <c r="Q12" s="105"/>
      <c r="R12" s="105"/>
    </row>
    <row r="13" spans="2:18" s="30" customFormat="1" ht="18.75">
      <c r="B13" s="132" t="s">
        <v>499</v>
      </c>
      <c r="C13" s="136" t="s">
        <v>864</v>
      </c>
      <c r="D13" s="134"/>
      <c r="E13" s="134"/>
      <c r="F13" s="135"/>
      <c r="G13" s="105"/>
      <c r="H13" s="105"/>
      <c r="I13" s="105"/>
      <c r="J13" s="105"/>
      <c r="K13" s="105"/>
      <c r="L13" s="105"/>
      <c r="M13" s="105"/>
      <c r="N13" s="105"/>
      <c r="O13" s="105"/>
      <c r="P13" s="105"/>
      <c r="Q13" s="105"/>
      <c r="R13" s="105"/>
    </row>
    <row r="14" spans="2:18" s="30" customFormat="1" ht="18.75">
      <c r="B14" s="132" t="s">
        <v>501</v>
      </c>
      <c r="C14" s="136"/>
      <c r="D14" s="134"/>
      <c r="E14" s="134"/>
      <c r="F14" s="135"/>
      <c r="G14" s="105"/>
      <c r="H14" s="105"/>
      <c r="I14" s="105"/>
      <c r="J14" s="105"/>
      <c r="K14" s="105"/>
      <c r="L14" s="105"/>
      <c r="M14" s="105"/>
      <c r="N14" s="105"/>
      <c r="O14" s="105"/>
      <c r="P14" s="105"/>
      <c r="Q14" s="105"/>
      <c r="R14" s="105"/>
    </row>
    <row r="15" spans="2:18" s="30" customFormat="1" ht="18.75">
      <c r="B15" s="132" t="s">
        <v>503</v>
      </c>
      <c r="C15" s="136"/>
      <c r="D15" s="134"/>
      <c r="E15" s="134"/>
      <c r="F15" s="135"/>
      <c r="G15" s="105"/>
      <c r="H15" s="105"/>
      <c r="I15" s="105"/>
      <c r="J15" s="105"/>
      <c r="K15" s="105"/>
      <c r="L15" s="105"/>
      <c r="M15" s="105"/>
      <c r="N15" s="105"/>
      <c r="O15" s="105"/>
      <c r="P15" s="105"/>
      <c r="Q15" s="105"/>
      <c r="R15" s="105"/>
    </row>
    <row r="16" spans="2:18" s="30" customFormat="1" ht="18.75">
      <c r="B16" s="132" t="s">
        <v>568</v>
      </c>
      <c r="C16" s="136"/>
      <c r="D16" s="134"/>
      <c r="E16" s="134"/>
      <c r="F16" s="135"/>
      <c r="G16" s="105"/>
      <c r="H16" s="105"/>
      <c r="I16" s="105"/>
      <c r="J16" s="105"/>
      <c r="K16" s="105"/>
      <c r="L16" s="105"/>
      <c r="M16" s="105"/>
      <c r="N16" s="105"/>
      <c r="O16" s="105"/>
      <c r="P16" s="105"/>
      <c r="Q16" s="105"/>
      <c r="R16" s="105"/>
    </row>
    <row r="17" spans="2:18" s="30" customFormat="1" ht="13.5" customHeight="1">
      <c r="B17" s="137"/>
      <c r="C17" s="136"/>
      <c r="D17" s="134"/>
      <c r="E17" s="134"/>
      <c r="F17" s="135"/>
      <c r="G17" s="105"/>
      <c r="H17" s="105"/>
      <c r="I17" s="105"/>
      <c r="J17" s="105"/>
      <c r="K17" s="105"/>
      <c r="L17" s="105"/>
      <c r="M17" s="105"/>
      <c r="N17" s="105"/>
      <c r="O17" s="105"/>
      <c r="P17" s="105"/>
      <c r="Q17" s="105"/>
      <c r="R17" s="105"/>
    </row>
    <row r="18" spans="2:18" s="30" customFormat="1" ht="18.75">
      <c r="B18" s="132" t="s">
        <v>569</v>
      </c>
      <c r="C18" s="133" t="s">
        <v>570</v>
      </c>
      <c r="D18" s="134"/>
      <c r="E18" s="134"/>
      <c r="F18" s="135"/>
      <c r="G18" s="105"/>
      <c r="H18" s="105"/>
      <c r="I18" s="105"/>
      <c r="J18" s="105"/>
      <c r="K18" s="105"/>
      <c r="L18" s="105"/>
      <c r="M18" s="105"/>
      <c r="N18" s="105"/>
      <c r="O18" s="105"/>
      <c r="P18" s="105"/>
      <c r="Q18" s="105"/>
      <c r="R18" s="105"/>
    </row>
    <row r="19" spans="2:18" s="30" customFormat="1" ht="18.75">
      <c r="B19" s="132" t="s">
        <v>571</v>
      </c>
      <c r="C19" s="138" t="s">
        <v>865</v>
      </c>
      <c r="D19" s="134"/>
      <c r="E19" s="134"/>
      <c r="F19" s="135"/>
      <c r="G19" s="105"/>
      <c r="H19" s="105"/>
      <c r="I19" s="105"/>
      <c r="J19" s="105"/>
      <c r="K19" s="105"/>
      <c r="L19" s="105"/>
      <c r="M19" s="105"/>
      <c r="N19" s="105"/>
      <c r="O19" s="105"/>
      <c r="P19" s="105"/>
      <c r="Q19" s="105"/>
      <c r="R19" s="105"/>
    </row>
    <row r="20" spans="2:18" s="30" customFormat="1" ht="18.75">
      <c r="B20" s="132" t="s">
        <v>572</v>
      </c>
      <c r="C20" s="138"/>
      <c r="D20" s="134"/>
      <c r="E20" s="134"/>
      <c r="F20" s="135"/>
      <c r="G20" s="105"/>
      <c r="H20" s="105"/>
      <c r="I20" s="105"/>
      <c r="J20" s="105"/>
      <c r="K20" s="105"/>
      <c r="L20" s="105"/>
      <c r="M20" s="105"/>
      <c r="N20" s="105"/>
      <c r="O20" s="105"/>
      <c r="P20" s="105"/>
      <c r="Q20" s="105"/>
      <c r="R20" s="105"/>
    </row>
    <row r="21" spans="2:18" s="30" customFormat="1" ht="18.75">
      <c r="B21" s="132" t="s">
        <v>573</v>
      </c>
      <c r="C21" s="138"/>
      <c r="D21" s="134"/>
      <c r="E21" s="134"/>
      <c r="F21" s="135"/>
      <c r="G21" s="105"/>
      <c r="H21" s="105"/>
      <c r="I21" s="105"/>
      <c r="J21" s="105"/>
      <c r="K21" s="105"/>
      <c r="L21" s="105"/>
      <c r="M21" s="105"/>
      <c r="N21" s="105"/>
      <c r="O21" s="105"/>
      <c r="P21" s="105"/>
      <c r="Q21" s="105"/>
      <c r="R21" s="105"/>
    </row>
    <row r="22" spans="2:18" s="56" customFormat="1" ht="36.75" customHeight="1">
      <c r="B22" s="139"/>
      <c r="C22" s="140" t="s">
        <v>859</v>
      </c>
      <c r="D22" s="536">
        <v>34</v>
      </c>
      <c r="E22" s="536">
        <v>8</v>
      </c>
      <c r="F22" s="141"/>
      <c r="G22" s="142"/>
      <c r="H22" s="142"/>
      <c r="I22" s="142"/>
      <c r="J22" s="142"/>
      <c r="K22" s="142"/>
      <c r="L22" s="142"/>
      <c r="M22" s="142"/>
      <c r="N22" s="142"/>
      <c r="O22" s="142"/>
      <c r="P22" s="142"/>
      <c r="Q22" s="142"/>
      <c r="R22" s="142"/>
    </row>
    <row r="23" spans="2:18" s="30" customFormat="1" ht="18.75">
      <c r="B23" s="143"/>
      <c r="C23" s="144"/>
      <c r="D23" s="105"/>
      <c r="E23" s="105"/>
      <c r="F23" s="105"/>
      <c r="G23" s="105"/>
      <c r="H23" s="105"/>
      <c r="I23" s="105"/>
      <c r="J23" s="105"/>
      <c r="K23" s="105"/>
      <c r="L23" s="105"/>
      <c r="M23" s="105"/>
      <c r="N23" s="105"/>
      <c r="O23" s="105"/>
      <c r="P23" s="105"/>
      <c r="Q23" s="105"/>
      <c r="R23" s="105"/>
    </row>
    <row r="24" spans="6:18" s="30" customFormat="1" ht="18.75">
      <c r="F24" s="105"/>
      <c r="G24" s="105"/>
      <c r="H24" s="105"/>
      <c r="I24" s="105"/>
      <c r="J24" s="105"/>
      <c r="K24" s="105"/>
      <c r="L24" s="105"/>
      <c r="M24" s="105"/>
      <c r="N24" s="105"/>
      <c r="O24" s="105"/>
      <c r="P24" s="105"/>
      <c r="Q24" s="105"/>
      <c r="R24" s="105"/>
    </row>
    <row r="25" spans="3:18" s="30" customFormat="1" ht="18.75">
      <c r="C25" s="30" t="s">
        <v>574</v>
      </c>
      <c r="F25" s="105"/>
      <c r="G25" s="105"/>
      <c r="H25" s="105"/>
      <c r="I25" s="105"/>
      <c r="J25" s="105"/>
      <c r="K25" s="105"/>
      <c r="L25" s="105"/>
      <c r="M25" s="105"/>
      <c r="N25" s="105"/>
      <c r="O25" s="105"/>
      <c r="P25" s="105"/>
      <c r="Q25" s="105"/>
      <c r="R25" s="105"/>
    </row>
    <row r="26" spans="3:18" s="30" customFormat="1" ht="18.75">
      <c r="C26" s="30" t="s">
        <v>575</v>
      </c>
      <c r="F26" s="105"/>
      <c r="G26" s="105"/>
      <c r="H26" s="105"/>
      <c r="I26" s="105"/>
      <c r="J26" s="105"/>
      <c r="K26" s="105"/>
      <c r="L26" s="105"/>
      <c r="M26" s="105"/>
      <c r="N26" s="105"/>
      <c r="O26" s="105"/>
      <c r="P26" s="105"/>
      <c r="Q26" s="105"/>
      <c r="R26" s="105"/>
    </row>
    <row r="27" spans="6:18" s="30" customFormat="1" ht="18.75">
      <c r="F27" s="105"/>
      <c r="G27" s="105"/>
      <c r="H27" s="105"/>
      <c r="I27" s="105"/>
      <c r="J27" s="105"/>
      <c r="K27" s="105"/>
      <c r="L27" s="105"/>
      <c r="M27" s="105"/>
      <c r="N27" s="105"/>
      <c r="O27" s="105"/>
      <c r="P27" s="105"/>
      <c r="Q27" s="105"/>
      <c r="R27" s="105"/>
    </row>
    <row r="28" spans="6:18" s="30" customFormat="1" ht="18.75" customHeight="1">
      <c r="F28" s="105"/>
      <c r="G28" s="105"/>
      <c r="H28" s="105"/>
      <c r="I28" s="105"/>
      <c r="J28" s="105"/>
      <c r="K28" s="105"/>
      <c r="L28" s="105"/>
      <c r="M28" s="105"/>
      <c r="N28" s="105"/>
      <c r="O28" s="105"/>
      <c r="P28" s="105"/>
      <c r="Q28" s="105"/>
      <c r="R28" s="105"/>
    </row>
    <row r="29" spans="2:18" s="30" customFormat="1" ht="18.75" customHeight="1">
      <c r="B29" s="30" t="s">
        <v>576</v>
      </c>
      <c r="C29" s="145" t="s">
        <v>577</v>
      </c>
      <c r="E29" s="582" t="s">
        <v>578</v>
      </c>
      <c r="F29" s="582"/>
      <c r="G29" s="582"/>
      <c r="H29" s="105"/>
      <c r="I29" s="105"/>
      <c r="J29" s="105"/>
      <c r="K29" s="105"/>
      <c r="L29" s="105"/>
      <c r="M29" s="105"/>
      <c r="N29" s="105"/>
      <c r="O29" s="105"/>
      <c r="P29" s="105"/>
      <c r="Q29" s="105"/>
      <c r="R29" s="105"/>
    </row>
    <row r="30" spans="4:18" ht="18.75">
      <c r="D30" s="86" t="s">
        <v>100</v>
      </c>
      <c r="I30" s="100"/>
      <c r="J30" s="100"/>
      <c r="K30" s="100"/>
      <c r="L30" s="100"/>
      <c r="M30" s="100"/>
      <c r="N30" s="100"/>
      <c r="O30" s="100"/>
      <c r="P30" s="100"/>
      <c r="Q30" s="100"/>
      <c r="R30" s="100"/>
    </row>
    <row r="33" ht="15.75">
      <c r="K33" s="1" t="s">
        <v>579</v>
      </c>
    </row>
  </sheetData>
  <sheetProtection selectLockedCells="1" selectUnlockedCells="1"/>
  <mergeCells count="17">
    <mergeCell ref="N9:N10"/>
    <mergeCell ref="B7:F7"/>
    <mergeCell ref="B9:B10"/>
    <mergeCell ref="C9:C10"/>
    <mergeCell ref="D9:D10"/>
    <mergeCell ref="E9:E10"/>
    <mergeCell ref="F9:F10"/>
    <mergeCell ref="O9:O10"/>
    <mergeCell ref="P9:P10"/>
    <mergeCell ref="Q9:Q10"/>
    <mergeCell ref="R9:R10"/>
    <mergeCell ref="E29:G29"/>
    <mergeCell ref="I9:I10"/>
    <mergeCell ref="J9:J10"/>
    <mergeCell ref="K9:K10"/>
    <mergeCell ref="L9:L10"/>
    <mergeCell ref="M9:M10"/>
  </mergeCells>
  <printOptions/>
  <pageMargins left="0.4701388888888889" right="0.3798611111111111" top="1" bottom="1" header="0.5118055555555555" footer="0.5118055555555555"/>
  <pageSetup fitToHeight="1" fitToWidth="1" horizontalDpi="300" verticalDpi="300" orientation="landscape" scale="73" r:id="rId1"/>
</worksheet>
</file>

<file path=xl/worksheets/sheet6.xml><?xml version="1.0" encoding="utf-8"?>
<worksheet xmlns="http://schemas.openxmlformats.org/spreadsheetml/2006/main" xmlns:r="http://schemas.openxmlformats.org/officeDocument/2006/relationships">
  <sheetPr>
    <tabColor indexed="9"/>
  </sheetPr>
  <dimension ref="B2:R31"/>
  <sheetViews>
    <sheetView zoomScale="75" zoomScaleNormal="75" zoomScalePageLayoutView="0" workbookViewId="0" topLeftCell="B1">
      <selection activeCell="Q13" sqref="Q13"/>
    </sheetView>
  </sheetViews>
  <sheetFormatPr defaultColWidth="9.140625" defaultRowHeight="12.75"/>
  <cols>
    <col min="1" max="2" width="9.140625" style="1" customWidth="1"/>
    <col min="3" max="3" width="56.00390625" style="1" customWidth="1"/>
    <col min="4" max="4" width="11.00390625" style="1" customWidth="1"/>
    <col min="5" max="16" width="9.140625" style="1" customWidth="1"/>
    <col min="17" max="17" width="22.28125" style="1" customWidth="1"/>
    <col min="18" max="18" width="13.140625" style="100" customWidth="1"/>
    <col min="19" max="16384" width="9.140625" style="1" customWidth="1"/>
  </cols>
  <sheetData>
    <row r="2" spans="2:17" ht="15.75">
      <c r="B2" s="3" t="s">
        <v>784</v>
      </c>
      <c r="Q2" s="2" t="s">
        <v>580</v>
      </c>
    </row>
    <row r="3" ht="15.75">
      <c r="B3" s="3" t="s">
        <v>772</v>
      </c>
    </row>
    <row r="4" ht="15.75">
      <c r="E4" s="146"/>
    </row>
    <row r="5" spans="2:17" ht="20.25">
      <c r="B5" s="577" t="s">
        <v>581</v>
      </c>
      <c r="C5" s="577"/>
      <c r="D5" s="577"/>
      <c r="E5" s="577"/>
      <c r="F5" s="577"/>
      <c r="G5" s="577"/>
      <c r="H5" s="577"/>
      <c r="I5" s="577"/>
      <c r="J5" s="577"/>
      <c r="K5" s="577"/>
      <c r="L5" s="577"/>
      <c r="M5" s="577"/>
      <c r="N5" s="577"/>
      <c r="O5" s="577"/>
      <c r="P5" s="577"/>
      <c r="Q5" s="577"/>
    </row>
    <row r="6" spans="5:12" ht="15.75">
      <c r="E6" s="147"/>
      <c r="F6" s="147"/>
      <c r="G6" s="147"/>
      <c r="H6" s="147"/>
      <c r="I6" s="147"/>
      <c r="J6" s="147"/>
      <c r="K6" s="147"/>
      <c r="L6" s="147"/>
    </row>
    <row r="7" spans="3:18" ht="15.75">
      <c r="C7" s="585"/>
      <c r="D7" s="585"/>
      <c r="E7" s="585"/>
      <c r="F7" s="585"/>
      <c r="G7" s="585"/>
      <c r="H7" s="585"/>
      <c r="I7" s="585"/>
      <c r="J7" s="585"/>
      <c r="K7" s="585"/>
      <c r="L7" s="585"/>
      <c r="M7" s="585"/>
      <c r="N7" s="585"/>
      <c r="O7" s="585"/>
      <c r="P7" s="585"/>
      <c r="Q7" s="585"/>
      <c r="R7" s="585"/>
    </row>
    <row r="8" spans="3:18" ht="15.75">
      <c r="C8" s="586"/>
      <c r="D8" s="586"/>
      <c r="E8" s="586"/>
      <c r="F8" s="586"/>
      <c r="G8" s="586"/>
      <c r="H8" s="586"/>
      <c r="I8" s="586"/>
      <c r="J8" s="586"/>
      <c r="K8" s="586"/>
      <c r="L8" s="586"/>
      <c r="M8" s="586"/>
      <c r="N8" s="586"/>
      <c r="O8" s="586"/>
      <c r="P8" s="586"/>
      <c r="Q8" s="586"/>
      <c r="R8" s="586"/>
    </row>
    <row r="9" ht="15.75">
      <c r="E9" s="147"/>
    </row>
    <row r="10" spans="2:18" ht="15.75" customHeight="1">
      <c r="B10" s="587" t="s">
        <v>582</v>
      </c>
      <c r="C10" s="588" t="s">
        <v>583</v>
      </c>
      <c r="D10" s="589" t="s">
        <v>584</v>
      </c>
      <c r="E10" s="588" t="s">
        <v>585</v>
      </c>
      <c r="F10" s="588"/>
      <c r="G10" s="588"/>
      <c r="H10" s="588"/>
      <c r="I10" s="588"/>
      <c r="J10" s="588"/>
      <c r="K10" s="588"/>
      <c r="L10" s="588"/>
      <c r="M10" s="588"/>
      <c r="N10" s="588"/>
      <c r="O10" s="588"/>
      <c r="P10" s="588"/>
      <c r="Q10" s="150" t="s">
        <v>586</v>
      </c>
      <c r="R10" s="151"/>
    </row>
    <row r="11" spans="2:17" ht="16.5" customHeight="1">
      <c r="B11" s="587"/>
      <c r="C11" s="588"/>
      <c r="D11" s="589"/>
      <c r="E11" s="584" t="s">
        <v>587</v>
      </c>
      <c r="F11" s="584" t="s">
        <v>588</v>
      </c>
      <c r="G11" s="584" t="s">
        <v>589</v>
      </c>
      <c r="H11" s="584" t="s">
        <v>590</v>
      </c>
      <c r="I11" s="584" t="s">
        <v>591</v>
      </c>
      <c r="J11" s="584" t="s">
        <v>592</v>
      </c>
      <c r="K11" s="584" t="s">
        <v>593</v>
      </c>
      <c r="L11" s="584" t="s">
        <v>594</v>
      </c>
      <c r="M11" s="584" t="s">
        <v>595</v>
      </c>
      <c r="N11" s="584" t="s">
        <v>596</v>
      </c>
      <c r="O11" s="584" t="s">
        <v>597</v>
      </c>
      <c r="P11" s="584" t="s">
        <v>598</v>
      </c>
      <c r="Q11" s="152" t="s">
        <v>599</v>
      </c>
    </row>
    <row r="12" spans="2:17" ht="32.25" customHeight="1">
      <c r="B12" s="587"/>
      <c r="C12" s="588"/>
      <c r="D12" s="589"/>
      <c r="E12" s="584"/>
      <c r="F12" s="584"/>
      <c r="G12" s="584"/>
      <c r="H12" s="584"/>
      <c r="I12" s="584"/>
      <c r="J12" s="584"/>
      <c r="K12" s="584"/>
      <c r="L12" s="584"/>
      <c r="M12" s="584"/>
      <c r="N12" s="584"/>
      <c r="O12" s="584"/>
      <c r="P12" s="584"/>
      <c r="Q12" s="152" t="s">
        <v>600</v>
      </c>
    </row>
    <row r="13" spans="2:17" ht="31.5">
      <c r="B13" s="153" t="s">
        <v>497</v>
      </c>
      <c r="C13" s="368" t="s">
        <v>778</v>
      </c>
      <c r="D13" s="369">
        <v>95.67</v>
      </c>
      <c r="E13" s="369">
        <v>95.67</v>
      </c>
      <c r="F13" s="369">
        <v>95.67</v>
      </c>
      <c r="G13" s="369">
        <v>95.67</v>
      </c>
      <c r="H13" s="369">
        <v>95.67</v>
      </c>
      <c r="I13" s="369">
        <v>95.67</v>
      </c>
      <c r="J13" s="369">
        <v>95.67</v>
      </c>
      <c r="K13" s="369"/>
      <c r="L13" s="369"/>
      <c r="M13" s="369"/>
      <c r="N13" s="369"/>
      <c r="O13" s="369"/>
      <c r="P13" s="369"/>
      <c r="Q13" s="370">
        <f aca="true" t="shared" si="0" ref="Q13:Q18">P13/D13</f>
        <v>0</v>
      </c>
    </row>
    <row r="14" spans="2:17" ht="31.5">
      <c r="B14" s="153" t="s">
        <v>499</v>
      </c>
      <c r="C14" s="368" t="s">
        <v>779</v>
      </c>
      <c r="D14" s="369">
        <v>200.32</v>
      </c>
      <c r="E14" s="369">
        <v>200.32</v>
      </c>
      <c r="F14" s="369">
        <v>200.32</v>
      </c>
      <c r="G14" s="369">
        <v>200.32</v>
      </c>
      <c r="H14" s="369">
        <v>200.32</v>
      </c>
      <c r="I14" s="369">
        <v>200.32</v>
      </c>
      <c r="J14" s="369">
        <v>200.32</v>
      </c>
      <c r="K14" s="369"/>
      <c r="L14" s="369"/>
      <c r="M14" s="369"/>
      <c r="N14" s="369"/>
      <c r="O14" s="369"/>
      <c r="P14" s="369"/>
      <c r="Q14" s="370">
        <f t="shared" si="0"/>
        <v>0</v>
      </c>
    </row>
    <row r="15" spans="2:17" ht="31.5">
      <c r="B15" s="153" t="s">
        <v>501</v>
      </c>
      <c r="C15" s="368" t="s">
        <v>780</v>
      </c>
      <c r="D15" s="369">
        <v>46.3</v>
      </c>
      <c r="E15" s="369">
        <v>46.3</v>
      </c>
      <c r="F15" s="369">
        <v>46.3</v>
      </c>
      <c r="G15" s="369">
        <v>46.3</v>
      </c>
      <c r="H15" s="369">
        <v>46.3</v>
      </c>
      <c r="I15" s="369">
        <v>46.3</v>
      </c>
      <c r="J15" s="369">
        <v>46.3</v>
      </c>
      <c r="K15" s="369"/>
      <c r="L15" s="369"/>
      <c r="M15" s="369"/>
      <c r="N15" s="369"/>
      <c r="O15" s="369"/>
      <c r="P15" s="369"/>
      <c r="Q15" s="370">
        <f t="shared" si="0"/>
        <v>0</v>
      </c>
    </row>
    <row r="16" spans="2:18" ht="31.5">
      <c r="B16" s="153" t="s">
        <v>503</v>
      </c>
      <c r="C16" s="368" t="s">
        <v>781</v>
      </c>
      <c r="D16" s="369">
        <v>96.77</v>
      </c>
      <c r="E16" s="369">
        <v>96.77</v>
      </c>
      <c r="F16" s="369">
        <v>96.77</v>
      </c>
      <c r="G16" s="369">
        <v>96.77</v>
      </c>
      <c r="H16" s="369">
        <v>96.77</v>
      </c>
      <c r="I16" s="369">
        <v>96.77</v>
      </c>
      <c r="J16" s="369">
        <v>96.77</v>
      </c>
      <c r="K16" s="369"/>
      <c r="L16" s="369"/>
      <c r="M16" s="369"/>
      <c r="N16" s="369"/>
      <c r="O16" s="369"/>
      <c r="P16" s="369"/>
      <c r="Q16" s="370">
        <f t="shared" si="0"/>
        <v>0</v>
      </c>
      <c r="R16" s="123"/>
    </row>
    <row r="17" spans="2:17" ht="47.25">
      <c r="B17" s="153" t="s">
        <v>568</v>
      </c>
      <c r="C17" s="368" t="s">
        <v>782</v>
      </c>
      <c r="D17" s="369">
        <v>4.27</v>
      </c>
      <c r="E17" s="369">
        <v>4.27</v>
      </c>
      <c r="F17" s="369">
        <v>4.27</v>
      </c>
      <c r="G17" s="369">
        <v>4.27</v>
      </c>
      <c r="H17" s="369">
        <v>4.27</v>
      </c>
      <c r="I17" s="369">
        <v>4.27</v>
      </c>
      <c r="J17" s="369">
        <v>4.27</v>
      </c>
      <c r="K17" s="369"/>
      <c r="L17" s="369"/>
      <c r="M17" s="369"/>
      <c r="N17" s="369"/>
      <c r="O17" s="369"/>
      <c r="P17" s="369"/>
      <c r="Q17" s="370">
        <f t="shared" si="0"/>
        <v>0</v>
      </c>
    </row>
    <row r="18" spans="2:17" ht="47.25">
      <c r="B18" s="153" t="s">
        <v>569</v>
      </c>
      <c r="C18" s="368" t="s">
        <v>783</v>
      </c>
      <c r="D18" s="369">
        <v>8.92</v>
      </c>
      <c r="E18" s="369">
        <v>8.92</v>
      </c>
      <c r="F18" s="369">
        <v>8.92</v>
      </c>
      <c r="G18" s="369">
        <v>8.92</v>
      </c>
      <c r="H18" s="369">
        <v>8.92</v>
      </c>
      <c r="I18" s="369">
        <v>8.92</v>
      </c>
      <c r="J18" s="369">
        <v>8.92</v>
      </c>
      <c r="K18" s="369"/>
      <c r="L18" s="369"/>
      <c r="M18" s="369"/>
      <c r="N18" s="369"/>
      <c r="O18" s="369"/>
      <c r="P18" s="369"/>
      <c r="Q18" s="370">
        <f t="shared" si="0"/>
        <v>0</v>
      </c>
    </row>
    <row r="19" spans="2:17" ht="15.75">
      <c r="B19" s="153" t="s">
        <v>571</v>
      </c>
      <c r="C19" s="154"/>
      <c r="D19" s="155"/>
      <c r="E19" s="155"/>
      <c r="F19" s="155"/>
      <c r="G19" s="155"/>
      <c r="H19" s="155"/>
      <c r="I19" s="155"/>
      <c r="J19" s="155"/>
      <c r="K19" s="155"/>
      <c r="L19" s="155"/>
      <c r="M19" s="155"/>
      <c r="N19" s="155"/>
      <c r="O19" s="155"/>
      <c r="P19" s="155"/>
      <c r="Q19" s="152"/>
    </row>
    <row r="20" spans="2:17" ht="15.75">
      <c r="B20" s="153" t="s">
        <v>572</v>
      </c>
      <c r="C20" s="156"/>
      <c r="D20" s="155"/>
      <c r="E20" s="155"/>
      <c r="F20" s="155"/>
      <c r="G20" s="155"/>
      <c r="H20" s="155"/>
      <c r="I20" s="155"/>
      <c r="J20" s="155"/>
      <c r="K20" s="155"/>
      <c r="L20" s="155"/>
      <c r="M20" s="155"/>
      <c r="N20" s="155"/>
      <c r="O20" s="155"/>
      <c r="P20" s="155"/>
      <c r="Q20" s="152"/>
    </row>
    <row r="21" spans="2:17" ht="15.75">
      <c r="B21" s="153" t="s">
        <v>573</v>
      </c>
      <c r="C21" s="154"/>
      <c r="D21" s="155"/>
      <c r="E21" s="155"/>
      <c r="F21" s="155"/>
      <c r="G21" s="155"/>
      <c r="H21" s="155"/>
      <c r="I21" s="155"/>
      <c r="J21" s="155"/>
      <c r="K21" s="155"/>
      <c r="L21" s="155"/>
      <c r="M21" s="155"/>
      <c r="N21" s="155"/>
      <c r="O21" s="155"/>
      <c r="P21" s="155"/>
      <c r="Q21" s="152"/>
    </row>
    <row r="22" spans="2:17" ht="15.75">
      <c r="B22" s="153" t="s">
        <v>601</v>
      </c>
      <c r="C22" s="156"/>
      <c r="D22" s="155"/>
      <c r="E22" s="155"/>
      <c r="F22" s="155"/>
      <c r="G22" s="155"/>
      <c r="H22" s="155"/>
      <c r="I22" s="155"/>
      <c r="J22" s="155"/>
      <c r="K22" s="155"/>
      <c r="L22" s="155"/>
      <c r="M22" s="155"/>
      <c r="N22" s="155"/>
      <c r="O22" s="155"/>
      <c r="P22" s="155"/>
      <c r="Q22" s="152"/>
    </row>
    <row r="23" spans="2:17" ht="15.75">
      <c r="B23" s="153" t="s">
        <v>602</v>
      </c>
      <c r="C23" s="156"/>
      <c r="D23" s="155"/>
      <c r="E23" s="155"/>
      <c r="F23" s="155"/>
      <c r="G23" s="155"/>
      <c r="H23" s="155"/>
      <c r="I23" s="155"/>
      <c r="J23" s="155"/>
      <c r="K23" s="155"/>
      <c r="L23" s="155"/>
      <c r="M23" s="155"/>
      <c r="N23" s="155"/>
      <c r="O23" s="155"/>
      <c r="P23" s="155"/>
      <c r="Q23" s="152"/>
    </row>
    <row r="24" spans="2:17" ht="15.75">
      <c r="B24" s="153" t="s">
        <v>603</v>
      </c>
      <c r="C24" s="156"/>
      <c r="D24" s="155"/>
      <c r="E24" s="155"/>
      <c r="F24" s="155"/>
      <c r="G24" s="155"/>
      <c r="H24" s="155"/>
      <c r="I24" s="155"/>
      <c r="J24" s="155"/>
      <c r="K24" s="155"/>
      <c r="L24" s="155"/>
      <c r="M24" s="155"/>
      <c r="N24" s="155"/>
      <c r="O24" s="155"/>
      <c r="P24" s="155"/>
      <c r="Q24" s="152"/>
    </row>
    <row r="25" spans="2:17" ht="15.75">
      <c r="B25" s="153" t="s">
        <v>604</v>
      </c>
      <c r="C25" s="156"/>
      <c r="D25" s="155"/>
      <c r="E25" s="155"/>
      <c r="F25" s="155"/>
      <c r="G25" s="155"/>
      <c r="H25" s="155"/>
      <c r="I25" s="155"/>
      <c r="J25" s="155"/>
      <c r="K25" s="155"/>
      <c r="L25" s="155"/>
      <c r="M25" s="155"/>
      <c r="N25" s="155"/>
      <c r="O25" s="155"/>
      <c r="P25" s="155"/>
      <c r="Q25" s="152"/>
    </row>
    <row r="26" spans="2:17" ht="15.75">
      <c r="B26" s="153" t="s">
        <v>605</v>
      </c>
      <c r="C26" s="156"/>
      <c r="D26" s="155"/>
      <c r="E26" s="155"/>
      <c r="F26" s="155"/>
      <c r="G26" s="155"/>
      <c r="H26" s="155"/>
      <c r="I26" s="155"/>
      <c r="J26" s="155"/>
      <c r="K26" s="155"/>
      <c r="L26" s="155"/>
      <c r="M26" s="155"/>
      <c r="N26" s="155"/>
      <c r="O26" s="155"/>
      <c r="P26" s="155"/>
      <c r="Q26" s="152"/>
    </row>
    <row r="27" spans="2:17" ht="15.75">
      <c r="B27" s="157" t="s">
        <v>606</v>
      </c>
      <c r="C27" s="158"/>
      <c r="D27" s="159"/>
      <c r="E27" s="159"/>
      <c r="F27" s="159"/>
      <c r="G27" s="159"/>
      <c r="H27" s="159"/>
      <c r="I27" s="159"/>
      <c r="J27" s="159"/>
      <c r="K27" s="159"/>
      <c r="L27" s="159"/>
      <c r="M27" s="159"/>
      <c r="N27" s="159"/>
      <c r="O27" s="159"/>
      <c r="P27" s="159"/>
      <c r="Q27" s="160"/>
    </row>
    <row r="28" spans="3:17" ht="24.75" customHeight="1">
      <c r="C28" s="151"/>
      <c r="D28" s="151"/>
      <c r="E28" s="151"/>
      <c r="F28" s="151"/>
      <c r="G28" s="151"/>
      <c r="H28" s="151"/>
      <c r="I28" s="151"/>
      <c r="J28" s="151"/>
      <c r="K28" s="151"/>
      <c r="L28" s="151"/>
      <c r="M28" s="151"/>
      <c r="N28" s="151"/>
      <c r="O28" s="151"/>
      <c r="P28" s="151"/>
      <c r="Q28" s="151"/>
    </row>
    <row r="30" spans="2:14" ht="15.75">
      <c r="B30" s="1" t="s">
        <v>607</v>
      </c>
      <c r="C30" s="161"/>
      <c r="N30" s="162" t="s">
        <v>608</v>
      </c>
    </row>
    <row r="31" ht="15.75">
      <c r="H31" s="163" t="s">
        <v>100</v>
      </c>
    </row>
  </sheetData>
  <sheetProtection selectLockedCells="1" selectUnlockedCells="1"/>
  <mergeCells count="19">
    <mergeCell ref="B5:Q5"/>
    <mergeCell ref="C7:R7"/>
    <mergeCell ref="C8:R8"/>
    <mergeCell ref="B10:B12"/>
    <mergeCell ref="C10:C12"/>
    <mergeCell ref="D10:D12"/>
    <mergeCell ref="E10:P10"/>
    <mergeCell ref="E11:E12"/>
    <mergeCell ref="F11:F12"/>
    <mergeCell ref="G11:G12"/>
    <mergeCell ref="N11:N12"/>
    <mergeCell ref="O11:O12"/>
    <mergeCell ref="P11:P12"/>
    <mergeCell ref="H11:H12"/>
    <mergeCell ref="I11:I12"/>
    <mergeCell ref="J11:J12"/>
    <mergeCell ref="K11:K12"/>
    <mergeCell ref="L11:L12"/>
    <mergeCell ref="M11:M12"/>
  </mergeCells>
  <printOptions/>
  <pageMargins left="0.7480314960629921" right="0.7480314960629921" top="0.984251968503937" bottom="0.984251968503937" header="0.5118110236220472" footer="0.5118110236220472"/>
  <pageSetup horizontalDpi="300" verticalDpi="300" orientation="landscape" scale="55" r:id="rId1"/>
</worksheet>
</file>

<file path=xl/worksheets/sheet7.xml><?xml version="1.0" encoding="utf-8"?>
<worksheet xmlns="http://schemas.openxmlformats.org/spreadsheetml/2006/main" xmlns:r="http://schemas.openxmlformats.org/officeDocument/2006/relationships">
  <sheetPr>
    <tabColor indexed="9"/>
  </sheetPr>
  <dimension ref="B3:J55"/>
  <sheetViews>
    <sheetView zoomScale="75" zoomScaleNormal="75" zoomScalePageLayoutView="0" workbookViewId="0" topLeftCell="A32">
      <selection activeCell="H35" sqref="H35"/>
    </sheetView>
  </sheetViews>
  <sheetFormatPr defaultColWidth="9.140625" defaultRowHeight="12.75"/>
  <cols>
    <col min="1" max="1" width="19.421875" style="87" customWidth="1"/>
    <col min="2" max="7" width="30.140625" style="87" customWidth="1"/>
    <col min="8" max="8" width="18.8515625" style="87" customWidth="1"/>
    <col min="9" max="9" width="15.57421875" style="87" customWidth="1"/>
    <col min="10" max="16384" width="9.140625" style="87" customWidth="1"/>
  </cols>
  <sheetData>
    <row r="2" ht="17.25" customHeight="1"/>
    <row r="3" spans="2:7" ht="15.75">
      <c r="B3" s="90" t="s">
        <v>775</v>
      </c>
      <c r="C3" s="90"/>
      <c r="D3" s="90"/>
      <c r="E3" s="90"/>
      <c r="F3" s="90"/>
      <c r="G3" s="2" t="s">
        <v>609</v>
      </c>
    </row>
    <row r="4" spans="2:6" ht="15.75">
      <c r="B4" s="90" t="s">
        <v>772</v>
      </c>
      <c r="C4" s="90"/>
      <c r="D4" s="90"/>
      <c r="E4" s="90"/>
      <c r="F4" s="90"/>
    </row>
    <row r="7" spans="2:9" ht="22.5" customHeight="1">
      <c r="B7" s="593" t="s">
        <v>610</v>
      </c>
      <c r="C7" s="593"/>
      <c r="D7" s="593"/>
      <c r="E7" s="593"/>
      <c r="F7" s="593"/>
      <c r="G7" s="593"/>
      <c r="H7" s="164"/>
      <c r="I7" s="164"/>
    </row>
    <row r="8" spans="7:9" ht="15.75">
      <c r="G8" s="165"/>
      <c r="H8" s="165"/>
      <c r="I8" s="165"/>
    </row>
    <row r="9" ht="15.75">
      <c r="G9" s="166" t="s">
        <v>494</v>
      </c>
    </row>
    <row r="10" spans="2:10" s="167" customFormat="1" ht="18" customHeight="1">
      <c r="B10" s="594" t="s">
        <v>833</v>
      </c>
      <c r="C10" s="594"/>
      <c r="D10" s="594"/>
      <c r="E10" s="594"/>
      <c r="F10" s="594"/>
      <c r="G10" s="594"/>
      <c r="J10" s="168"/>
    </row>
    <row r="11" spans="2:7" s="167" customFormat="1" ht="21.75" customHeight="1">
      <c r="B11" s="594"/>
      <c r="C11" s="594"/>
      <c r="D11" s="594"/>
      <c r="E11" s="594"/>
      <c r="F11" s="594"/>
      <c r="G11" s="594"/>
    </row>
    <row r="12" spans="2:7" s="167" customFormat="1" ht="54.75" customHeight="1">
      <c r="B12" s="169" t="s">
        <v>611</v>
      </c>
      <c r="C12" s="170" t="s">
        <v>612</v>
      </c>
      <c r="D12" s="170" t="s">
        <v>613</v>
      </c>
      <c r="E12" s="170" t="s">
        <v>614</v>
      </c>
      <c r="F12" s="170" t="s">
        <v>615</v>
      </c>
      <c r="G12" s="171" t="s">
        <v>616</v>
      </c>
    </row>
    <row r="13" spans="2:7" s="167" customFormat="1" ht="17.25" customHeight="1">
      <c r="B13" s="172"/>
      <c r="C13" s="170">
        <v>1</v>
      </c>
      <c r="D13" s="170">
        <v>2</v>
      </c>
      <c r="E13" s="170">
        <v>3</v>
      </c>
      <c r="F13" s="170" t="s">
        <v>617</v>
      </c>
      <c r="G13" s="171">
        <v>5</v>
      </c>
    </row>
    <row r="14" spans="2:7" s="167" customFormat="1" ht="33" customHeight="1">
      <c r="B14" s="173" t="s">
        <v>618</v>
      </c>
      <c r="C14" s="174">
        <v>20000000</v>
      </c>
      <c r="D14" s="480">
        <v>20000000</v>
      </c>
      <c r="E14" s="481">
        <v>20000000</v>
      </c>
      <c r="F14" s="176"/>
      <c r="G14" s="177"/>
    </row>
    <row r="15" spans="2:7" s="167" customFormat="1" ht="33" customHeight="1">
      <c r="B15" s="178" t="s">
        <v>619</v>
      </c>
      <c r="C15" s="174"/>
      <c r="D15" s="174"/>
      <c r="E15" s="371"/>
      <c r="F15" s="174"/>
      <c r="G15" s="177"/>
    </row>
    <row r="16" spans="2:7" s="167" customFormat="1" ht="33" customHeight="1">
      <c r="B16" s="179" t="s">
        <v>620</v>
      </c>
      <c r="C16" s="180">
        <f>C14</f>
        <v>20000000</v>
      </c>
      <c r="D16" s="180">
        <f>D14</f>
        <v>20000000</v>
      </c>
      <c r="E16" s="180">
        <f>E14</f>
        <v>20000000</v>
      </c>
      <c r="F16" s="180"/>
      <c r="G16" s="182"/>
    </row>
    <row r="17" spans="2:7" s="167" customFormat="1" ht="42.75" customHeight="1">
      <c r="B17" s="183"/>
      <c r="C17" s="184"/>
      <c r="D17" s="185"/>
      <c r="E17" s="186"/>
      <c r="F17" s="187" t="s">
        <v>494</v>
      </c>
      <c r="G17" s="187"/>
    </row>
    <row r="18" spans="2:8" s="167" customFormat="1" ht="33" customHeight="1">
      <c r="B18" s="591" t="s">
        <v>834</v>
      </c>
      <c r="C18" s="591"/>
      <c r="D18" s="591"/>
      <c r="E18" s="591"/>
      <c r="F18" s="591"/>
      <c r="G18" s="188"/>
      <c r="H18" s="189"/>
    </row>
    <row r="19" spans="2:7" s="167" customFormat="1" ht="18.75">
      <c r="B19" s="190"/>
      <c r="C19" s="170" t="s">
        <v>621</v>
      </c>
      <c r="D19" s="170" t="s">
        <v>622</v>
      </c>
      <c r="E19" s="170" t="s">
        <v>623</v>
      </c>
      <c r="F19" s="191" t="s">
        <v>624</v>
      </c>
      <c r="G19" s="192"/>
    </row>
    <row r="20" spans="2:7" s="167" customFormat="1" ht="33" customHeight="1">
      <c r="B20" s="173" t="s">
        <v>618</v>
      </c>
      <c r="C20" s="176"/>
      <c r="D20" s="176">
        <v>10000000</v>
      </c>
      <c r="E20" s="176"/>
      <c r="F20" s="193"/>
      <c r="G20" s="194"/>
    </row>
    <row r="21" spans="2:8" ht="33" customHeight="1">
      <c r="B21" s="195" t="s">
        <v>619</v>
      </c>
      <c r="C21" s="175"/>
      <c r="D21" s="175"/>
      <c r="E21" s="196"/>
      <c r="F21" s="197"/>
      <c r="G21" s="194"/>
      <c r="H21" s="194"/>
    </row>
    <row r="22" spans="2:8" ht="33" customHeight="1">
      <c r="B22" s="179" t="s">
        <v>620</v>
      </c>
      <c r="C22" s="181"/>
      <c r="D22" s="418">
        <v>10000000</v>
      </c>
      <c r="E22" s="198"/>
      <c r="F22" s="199"/>
      <c r="G22" s="194"/>
      <c r="H22" s="194"/>
    </row>
    <row r="23" ht="33" customHeight="1">
      <c r="G23" s="166" t="s">
        <v>494</v>
      </c>
    </row>
    <row r="24" spans="2:7" ht="33" customHeight="1">
      <c r="B24" s="591" t="s">
        <v>835</v>
      </c>
      <c r="C24" s="591"/>
      <c r="D24" s="591"/>
      <c r="E24" s="591"/>
      <c r="F24" s="591"/>
      <c r="G24" s="591"/>
    </row>
    <row r="25" spans="2:7" ht="47.25" customHeight="1">
      <c r="B25" s="173" t="s">
        <v>611</v>
      </c>
      <c r="C25" s="170" t="s">
        <v>612</v>
      </c>
      <c r="D25" s="170" t="s">
        <v>613</v>
      </c>
      <c r="E25" s="170" t="s">
        <v>614</v>
      </c>
      <c r="F25" s="170" t="s">
        <v>615</v>
      </c>
      <c r="G25" s="171" t="s">
        <v>625</v>
      </c>
    </row>
    <row r="26" spans="2:7" ht="17.25" customHeight="1">
      <c r="B26" s="590" t="s">
        <v>618</v>
      </c>
      <c r="C26" s="170">
        <v>1</v>
      </c>
      <c r="D26" s="170">
        <v>2</v>
      </c>
      <c r="E26" s="170">
        <v>3</v>
      </c>
      <c r="F26" s="170" t="s">
        <v>617</v>
      </c>
      <c r="G26" s="171">
        <v>5</v>
      </c>
    </row>
    <row r="27" spans="2:7" ht="33" customHeight="1">
      <c r="B27" s="590"/>
      <c r="C27" s="174"/>
      <c r="D27" s="174">
        <v>10000000</v>
      </c>
      <c r="E27" s="174">
        <v>10000000</v>
      </c>
      <c r="F27" s="174"/>
      <c r="G27" s="200"/>
    </row>
    <row r="28" spans="2:7" ht="33" customHeight="1">
      <c r="B28" s="195" t="s">
        <v>619</v>
      </c>
      <c r="C28" s="196"/>
      <c r="D28" s="196"/>
      <c r="E28" s="196"/>
      <c r="F28" s="196"/>
      <c r="G28" s="201"/>
    </row>
    <row r="29" spans="2:7" ht="33" customHeight="1">
      <c r="B29" s="179" t="s">
        <v>620</v>
      </c>
      <c r="C29" s="181"/>
      <c r="D29" s="482">
        <v>10000000</v>
      </c>
      <c r="E29" s="482">
        <v>10000000</v>
      </c>
      <c r="F29" s="181"/>
      <c r="G29" s="182"/>
    </row>
    <row r="30" ht="33" customHeight="1">
      <c r="G30" s="166" t="s">
        <v>494</v>
      </c>
    </row>
    <row r="31" spans="2:7" ht="33" customHeight="1">
      <c r="B31" s="591" t="s">
        <v>836</v>
      </c>
      <c r="C31" s="591"/>
      <c r="D31" s="591"/>
      <c r="E31" s="591"/>
      <c r="F31" s="591"/>
      <c r="G31" s="591"/>
    </row>
    <row r="32" spans="2:7" ht="47.25" customHeight="1">
      <c r="B32" s="190" t="s">
        <v>611</v>
      </c>
      <c r="C32" s="170" t="s">
        <v>612</v>
      </c>
      <c r="D32" s="170" t="s">
        <v>613</v>
      </c>
      <c r="E32" s="170" t="s">
        <v>614</v>
      </c>
      <c r="F32" s="170" t="s">
        <v>615</v>
      </c>
      <c r="G32" s="171" t="s">
        <v>626</v>
      </c>
    </row>
    <row r="33" spans="2:7" ht="17.25" customHeight="1">
      <c r="B33" s="590" t="s">
        <v>618</v>
      </c>
      <c r="C33" s="170">
        <v>1</v>
      </c>
      <c r="D33" s="170">
        <v>2</v>
      </c>
      <c r="E33" s="170">
        <v>3</v>
      </c>
      <c r="F33" s="170" t="s">
        <v>617</v>
      </c>
      <c r="G33" s="171">
        <v>5</v>
      </c>
    </row>
    <row r="34" spans="2:7" ht="33" customHeight="1">
      <c r="B34" s="590"/>
      <c r="C34" s="174">
        <v>10000000</v>
      </c>
      <c r="D34" s="174">
        <v>10000000</v>
      </c>
      <c r="E34" s="480">
        <v>10000000</v>
      </c>
      <c r="F34" s="174"/>
      <c r="G34" s="646">
        <f>E34/C34</f>
        <v>1</v>
      </c>
    </row>
    <row r="35" spans="2:7" ht="33" customHeight="1">
      <c r="B35" s="178" t="s">
        <v>619</v>
      </c>
      <c r="C35" s="175"/>
      <c r="D35" s="175"/>
      <c r="E35" s="175"/>
      <c r="F35" s="196"/>
      <c r="G35" s="647"/>
    </row>
    <row r="36" spans="2:7" ht="33" customHeight="1">
      <c r="B36" s="202" t="s">
        <v>620</v>
      </c>
      <c r="C36" s="419">
        <v>10000000</v>
      </c>
      <c r="D36" s="432"/>
      <c r="E36" s="432">
        <v>10000000</v>
      </c>
      <c r="F36" s="181"/>
      <c r="G36" s="648">
        <f>E36/C36</f>
        <v>1</v>
      </c>
    </row>
    <row r="37" ht="33" customHeight="1">
      <c r="G37" s="166" t="s">
        <v>494</v>
      </c>
    </row>
    <row r="38" spans="2:7" ht="33" customHeight="1">
      <c r="B38" s="591" t="s">
        <v>837</v>
      </c>
      <c r="C38" s="591"/>
      <c r="D38" s="591"/>
      <c r="E38" s="591"/>
      <c r="F38" s="591"/>
      <c r="G38" s="591"/>
    </row>
    <row r="39" spans="2:7" ht="43.5" customHeight="1">
      <c r="B39" s="190" t="s">
        <v>611</v>
      </c>
      <c r="C39" s="170" t="s">
        <v>612</v>
      </c>
      <c r="D39" s="170" t="s">
        <v>613</v>
      </c>
      <c r="E39" s="170" t="s">
        <v>614</v>
      </c>
      <c r="F39" s="170" t="s">
        <v>615</v>
      </c>
      <c r="G39" s="171" t="s">
        <v>627</v>
      </c>
    </row>
    <row r="40" spans="2:7" ht="17.25" customHeight="1">
      <c r="B40" s="590" t="s">
        <v>618</v>
      </c>
      <c r="C40" s="170">
        <v>1</v>
      </c>
      <c r="D40" s="170">
        <v>2</v>
      </c>
      <c r="E40" s="170">
        <v>3</v>
      </c>
      <c r="F40" s="170" t="s">
        <v>617</v>
      </c>
      <c r="G40" s="171">
        <v>5</v>
      </c>
    </row>
    <row r="41" spans="2:7" ht="33" customHeight="1">
      <c r="B41" s="590"/>
      <c r="C41" s="174"/>
      <c r="D41" s="174"/>
      <c r="E41" s="174"/>
      <c r="F41" s="174"/>
      <c r="G41" s="200"/>
    </row>
    <row r="42" spans="2:7" ht="33" customHeight="1">
      <c r="B42" s="178" t="s">
        <v>628</v>
      </c>
      <c r="C42" s="196"/>
      <c r="D42" s="196"/>
      <c r="E42" s="196"/>
      <c r="F42" s="196"/>
      <c r="G42" s="201"/>
    </row>
    <row r="43" spans="2:7" ht="33" customHeight="1">
      <c r="B43" s="202" t="s">
        <v>620</v>
      </c>
      <c r="C43" s="181"/>
      <c r="D43" s="181"/>
      <c r="E43" s="181"/>
      <c r="F43" s="181"/>
      <c r="G43" s="182"/>
    </row>
    <row r="44" ht="33" customHeight="1">
      <c r="G44" s="166" t="s">
        <v>494</v>
      </c>
    </row>
    <row r="45" spans="2:7" ht="33" customHeight="1">
      <c r="B45" s="591" t="s">
        <v>838</v>
      </c>
      <c r="C45" s="591"/>
      <c r="D45" s="591"/>
      <c r="E45" s="591"/>
      <c r="F45" s="591"/>
      <c r="G45" s="591"/>
    </row>
    <row r="46" spans="2:7" ht="44.25" customHeight="1">
      <c r="B46" s="190" t="s">
        <v>611</v>
      </c>
      <c r="C46" s="170" t="s">
        <v>612</v>
      </c>
      <c r="D46" s="170" t="s">
        <v>613</v>
      </c>
      <c r="E46" s="170" t="s">
        <v>614</v>
      </c>
      <c r="F46" s="170" t="s">
        <v>615</v>
      </c>
      <c r="G46" s="171" t="s">
        <v>629</v>
      </c>
    </row>
    <row r="47" spans="2:7" ht="17.25" customHeight="1">
      <c r="B47" s="590" t="s">
        <v>618</v>
      </c>
      <c r="C47" s="170">
        <v>1</v>
      </c>
      <c r="D47" s="170">
        <v>2</v>
      </c>
      <c r="E47" s="170">
        <v>3</v>
      </c>
      <c r="F47" s="170" t="s">
        <v>617</v>
      </c>
      <c r="G47" s="171">
        <v>5</v>
      </c>
    </row>
    <row r="48" spans="2:7" ht="33" customHeight="1">
      <c r="B48" s="590"/>
      <c r="C48" s="174"/>
      <c r="D48" s="174"/>
      <c r="E48" s="174"/>
      <c r="F48" s="174"/>
      <c r="G48" s="200"/>
    </row>
    <row r="49" spans="2:7" ht="33" customHeight="1">
      <c r="B49" s="195" t="s">
        <v>619</v>
      </c>
      <c r="C49" s="196"/>
      <c r="D49" s="175"/>
      <c r="E49" s="196"/>
      <c r="F49" s="175"/>
      <c r="G49" s="201"/>
    </row>
    <row r="50" spans="2:7" ht="33" customHeight="1">
      <c r="B50" s="179" t="s">
        <v>620</v>
      </c>
      <c r="C50" s="181"/>
      <c r="D50" s="203"/>
      <c r="E50" s="181"/>
      <c r="F50" s="203"/>
      <c r="G50" s="182"/>
    </row>
    <row r="51" spans="2:7" ht="33" customHeight="1">
      <c r="B51" s="204"/>
      <c r="C51" s="194"/>
      <c r="D51" s="194"/>
      <c r="E51" s="194"/>
      <c r="F51" s="194"/>
      <c r="G51" s="194"/>
    </row>
    <row r="52" spans="2:7" ht="18.75" customHeight="1">
      <c r="B52" s="592" t="s">
        <v>630</v>
      </c>
      <c r="C52" s="592"/>
      <c r="D52" s="592"/>
      <c r="E52" s="592"/>
      <c r="F52" s="592"/>
      <c r="G52" s="592"/>
    </row>
    <row r="53" ht="18.75" customHeight="1">
      <c r="B53" s="205"/>
    </row>
    <row r="54" spans="2:7" ht="15.75">
      <c r="B54" s="87" t="s">
        <v>631</v>
      </c>
      <c r="F54" s="205" t="s">
        <v>632</v>
      </c>
      <c r="G54" s="205"/>
    </row>
    <row r="55" spans="2:7" ht="15.75" customHeight="1">
      <c r="B55" s="564" t="s">
        <v>491</v>
      </c>
      <c r="C55" s="564"/>
      <c r="D55" s="564"/>
      <c r="E55" s="564"/>
      <c r="F55" s="564"/>
      <c r="G55" s="564"/>
    </row>
  </sheetData>
  <sheetProtection selectLockedCells="1" selectUnlockedCells="1"/>
  <mergeCells count="13">
    <mergeCell ref="B7:G7"/>
    <mergeCell ref="B10:G11"/>
    <mergeCell ref="B18:F18"/>
    <mergeCell ref="B24:G24"/>
    <mergeCell ref="B26:B27"/>
    <mergeCell ref="B31:G31"/>
    <mergeCell ref="B55:G55"/>
    <mergeCell ref="B33:B34"/>
    <mergeCell ref="B38:G38"/>
    <mergeCell ref="B40:B41"/>
    <mergeCell ref="B45:G45"/>
    <mergeCell ref="B47:B48"/>
    <mergeCell ref="B52:G52"/>
  </mergeCells>
  <printOptions/>
  <pageMargins left="0.7086614173228347" right="0.7086614173228347" top="0.7480314960629921" bottom="0.7480314960629921" header="0.5118110236220472" footer="0.5118110236220472"/>
  <pageSetup horizontalDpi="300" verticalDpi="300" orientation="landscape" scale="65" r:id="rId1"/>
</worksheet>
</file>

<file path=xl/worksheets/sheet8.xml><?xml version="1.0" encoding="utf-8"?>
<worksheet xmlns="http://schemas.openxmlformats.org/spreadsheetml/2006/main" xmlns:r="http://schemas.openxmlformats.org/officeDocument/2006/relationships">
  <sheetPr>
    <tabColor indexed="9"/>
    <pageSetUpPr fitToPage="1"/>
  </sheetPr>
  <dimension ref="B2:R34"/>
  <sheetViews>
    <sheetView zoomScaleSheetLayoutView="75" zoomScalePageLayoutView="0" workbookViewId="0" topLeftCell="A13">
      <selection activeCell="G27" sqref="G27"/>
    </sheetView>
  </sheetViews>
  <sheetFormatPr defaultColWidth="9.140625" defaultRowHeight="12.75"/>
  <cols>
    <col min="1" max="1" width="5.57421875" style="1" customWidth="1"/>
    <col min="2" max="2" width="7.28125" style="1" customWidth="1"/>
    <col min="3" max="3" width="22.7109375" style="1" customWidth="1"/>
    <col min="4" max="8" width="20.7109375" style="1" customWidth="1"/>
    <col min="9" max="9" width="18.7109375" style="1" customWidth="1"/>
    <col min="10" max="10" width="19.8515625" style="1" customWidth="1"/>
    <col min="11" max="11" width="14.7109375" style="1" customWidth="1"/>
    <col min="12" max="12" width="29.8515625" style="1" customWidth="1"/>
    <col min="13" max="13" width="34.28125" style="1" customWidth="1"/>
    <col min="14" max="14" width="27.140625" style="1" customWidth="1"/>
    <col min="15" max="15" width="36.8515625" style="1" customWidth="1"/>
    <col min="16" max="16384" width="9.140625" style="1" customWidth="1"/>
  </cols>
  <sheetData>
    <row r="1" s="2" customFormat="1" ht="27.75" customHeight="1"/>
    <row r="2" spans="2:15" ht="15.75">
      <c r="B2" s="3" t="s">
        <v>775</v>
      </c>
      <c r="H2" s="2"/>
      <c r="I2" s="2" t="s">
        <v>633</v>
      </c>
      <c r="N2" s="604"/>
      <c r="O2" s="604"/>
    </row>
    <row r="3" spans="2:15" ht="15.75">
      <c r="B3" s="3" t="s">
        <v>772</v>
      </c>
      <c r="N3" s="3"/>
      <c r="O3" s="206"/>
    </row>
    <row r="4" spans="3:15" ht="15.75">
      <c r="C4" s="149"/>
      <c r="D4" s="149"/>
      <c r="E4" s="149"/>
      <c r="F4" s="149"/>
      <c r="G4" s="149"/>
      <c r="H4" s="149"/>
      <c r="I4" s="149"/>
      <c r="J4" s="149"/>
      <c r="K4" s="149"/>
      <c r="L4" s="149"/>
      <c r="M4" s="149"/>
      <c r="N4" s="149"/>
      <c r="O4" s="149"/>
    </row>
    <row r="5" spans="2:15" ht="20.25">
      <c r="B5" s="605" t="s">
        <v>634</v>
      </c>
      <c r="C5" s="605"/>
      <c r="D5" s="605"/>
      <c r="E5" s="605"/>
      <c r="F5" s="605"/>
      <c r="G5" s="605"/>
      <c r="H5" s="605"/>
      <c r="I5" s="605"/>
      <c r="J5" s="149"/>
      <c r="K5" s="149"/>
      <c r="L5" s="149"/>
      <c r="M5" s="149"/>
      <c r="N5" s="149"/>
      <c r="O5" s="149"/>
    </row>
    <row r="6" spans="3:15" ht="15.75">
      <c r="C6" s="207"/>
      <c r="D6" s="207"/>
      <c r="E6" s="207"/>
      <c r="F6" s="207"/>
      <c r="G6" s="207"/>
      <c r="H6" s="207"/>
      <c r="I6" s="207"/>
      <c r="J6" s="207"/>
      <c r="K6" s="207"/>
      <c r="L6" s="207"/>
      <c r="M6" s="207"/>
      <c r="N6" s="207"/>
      <c r="O6" s="207"/>
    </row>
    <row r="7" spans="3:16" ht="15.75">
      <c r="C7" s="148"/>
      <c r="D7" s="148"/>
      <c r="E7" s="148"/>
      <c r="G7" s="148"/>
      <c r="H7" s="148"/>
      <c r="I7" s="208" t="s">
        <v>494</v>
      </c>
      <c r="K7" s="148"/>
      <c r="L7" s="148"/>
      <c r="M7" s="148"/>
      <c r="N7" s="148"/>
      <c r="O7" s="148"/>
      <c r="P7" s="148"/>
    </row>
    <row r="8" spans="2:18" s="209" customFormat="1" ht="32.25" customHeight="1">
      <c r="B8" s="567" t="s">
        <v>495</v>
      </c>
      <c r="C8" s="606" t="s">
        <v>635</v>
      </c>
      <c r="D8" s="607" t="s">
        <v>839</v>
      </c>
      <c r="E8" s="607" t="s">
        <v>829</v>
      </c>
      <c r="F8" s="607" t="s">
        <v>830</v>
      </c>
      <c r="G8" s="608" t="s">
        <v>870</v>
      </c>
      <c r="H8" s="608"/>
      <c r="I8" s="609" t="s">
        <v>871</v>
      </c>
      <c r="J8" s="210"/>
      <c r="K8" s="210"/>
      <c r="L8" s="210"/>
      <c r="M8" s="210"/>
      <c r="N8" s="210"/>
      <c r="O8" s="211"/>
      <c r="P8" s="212"/>
      <c r="Q8" s="212"/>
      <c r="R8" s="212"/>
    </row>
    <row r="9" spans="2:18" s="209" customFormat="1" ht="28.5" customHeight="1">
      <c r="B9" s="567"/>
      <c r="C9" s="606"/>
      <c r="D9" s="607"/>
      <c r="E9" s="607"/>
      <c r="F9" s="607"/>
      <c r="G9" s="213" t="s">
        <v>5</v>
      </c>
      <c r="H9" s="214" t="s">
        <v>6</v>
      </c>
      <c r="I9" s="609"/>
      <c r="J9" s="212"/>
      <c r="K9" s="212"/>
      <c r="L9" s="212"/>
      <c r="M9" s="212"/>
      <c r="N9" s="212"/>
      <c r="O9" s="212"/>
      <c r="P9" s="212"/>
      <c r="Q9" s="212"/>
      <c r="R9" s="212"/>
    </row>
    <row r="10" spans="2:18" s="215" customFormat="1" ht="24" customHeight="1">
      <c r="B10" s="216" t="s">
        <v>497</v>
      </c>
      <c r="C10" s="217" t="s">
        <v>636</v>
      </c>
      <c r="D10" s="372"/>
      <c r="E10" s="373"/>
      <c r="F10" s="373"/>
      <c r="G10" s="373"/>
      <c r="H10" s="373"/>
      <c r="I10" s="374"/>
      <c r="J10" s="99"/>
      <c r="K10" s="99"/>
      <c r="L10" s="99"/>
      <c r="M10" s="99"/>
      <c r="N10" s="99"/>
      <c r="O10" s="99"/>
      <c r="P10" s="99"/>
      <c r="Q10" s="99"/>
      <c r="R10" s="99"/>
    </row>
    <row r="11" spans="2:18" s="215" customFormat="1" ht="24" customHeight="1">
      <c r="B11" s="153" t="s">
        <v>499</v>
      </c>
      <c r="C11" s="218" t="s">
        <v>637</v>
      </c>
      <c r="D11" s="375">
        <v>80000</v>
      </c>
      <c r="E11" s="431">
        <v>75000</v>
      </c>
      <c r="F11" s="375">
        <v>80000</v>
      </c>
      <c r="G11" s="431">
        <v>40000</v>
      </c>
      <c r="H11" s="431">
        <v>70000</v>
      </c>
      <c r="I11" s="376">
        <f>H11/G11</f>
        <v>1.75</v>
      </c>
      <c r="J11" s="99"/>
      <c r="K11" s="99"/>
      <c r="L11" s="99"/>
      <c r="M11" s="99"/>
      <c r="N11" s="99"/>
      <c r="O11" s="99"/>
      <c r="P11" s="99"/>
      <c r="Q11" s="99"/>
      <c r="R11" s="99"/>
    </row>
    <row r="12" spans="2:18" s="215" customFormat="1" ht="24" customHeight="1">
      <c r="B12" s="153" t="s">
        <v>501</v>
      </c>
      <c r="C12" s="218" t="s">
        <v>638</v>
      </c>
      <c r="D12" s="375"/>
      <c r="E12" s="431"/>
      <c r="F12" s="375"/>
      <c r="G12" s="431"/>
      <c r="H12" s="431"/>
      <c r="I12" s="376"/>
      <c r="J12" s="99"/>
      <c r="K12" s="99"/>
      <c r="L12" s="99"/>
      <c r="M12" s="99"/>
      <c r="N12" s="99"/>
      <c r="O12" s="99"/>
      <c r="P12" s="99"/>
      <c r="Q12" s="99"/>
      <c r="R12" s="99"/>
    </row>
    <row r="13" spans="2:18" s="215" customFormat="1" ht="24" customHeight="1">
      <c r="B13" s="153" t="s">
        <v>503</v>
      </c>
      <c r="C13" s="218" t="s">
        <v>639</v>
      </c>
      <c r="D13" s="375"/>
      <c r="E13" s="431"/>
      <c r="F13" s="375"/>
      <c r="G13" s="431"/>
      <c r="H13" s="431"/>
      <c r="I13" s="376"/>
      <c r="J13" s="99"/>
      <c r="K13" s="99"/>
      <c r="L13" s="99"/>
      <c r="M13" s="99"/>
      <c r="N13" s="99"/>
      <c r="O13" s="99"/>
      <c r="P13" s="99"/>
      <c r="Q13" s="99"/>
      <c r="R13" s="99"/>
    </row>
    <row r="14" spans="2:18" s="215" customFormat="1" ht="24" customHeight="1">
      <c r="B14" s="153" t="s">
        <v>568</v>
      </c>
      <c r="C14" s="218" t="s">
        <v>640</v>
      </c>
      <c r="D14" s="375">
        <v>285682</v>
      </c>
      <c r="E14" s="431">
        <v>338144</v>
      </c>
      <c r="F14" s="375">
        <v>285682</v>
      </c>
      <c r="G14" s="431">
        <v>142841</v>
      </c>
      <c r="H14" s="431">
        <v>238513.3</v>
      </c>
      <c r="I14" s="376">
        <f>H14/G14</f>
        <v>1.6697817853417436</v>
      </c>
      <c r="J14" s="99"/>
      <c r="K14" s="99"/>
      <c r="L14" s="99"/>
      <c r="M14" s="99"/>
      <c r="N14" s="99"/>
      <c r="O14" s="99"/>
      <c r="P14" s="99"/>
      <c r="Q14" s="99"/>
      <c r="R14" s="99"/>
    </row>
    <row r="15" spans="2:18" s="215" customFormat="1" ht="24" customHeight="1">
      <c r="B15" s="153" t="s">
        <v>569</v>
      </c>
      <c r="C15" s="218" t="s">
        <v>641</v>
      </c>
      <c r="D15" s="375">
        <v>480000</v>
      </c>
      <c r="E15" s="431">
        <v>177806</v>
      </c>
      <c r="F15" s="375">
        <v>480000</v>
      </c>
      <c r="G15" s="431">
        <v>240000</v>
      </c>
      <c r="H15" s="431">
        <v>263300</v>
      </c>
      <c r="I15" s="376">
        <f>H15/G15</f>
        <v>1.0970833333333334</v>
      </c>
      <c r="J15" s="99"/>
      <c r="K15" s="99"/>
      <c r="L15" s="99"/>
      <c r="M15" s="99"/>
      <c r="N15" s="99"/>
      <c r="O15" s="99"/>
      <c r="P15" s="99"/>
      <c r="Q15" s="99"/>
      <c r="R15" s="99"/>
    </row>
    <row r="16" spans="2:18" s="215" customFormat="1" ht="24" customHeight="1" thickBot="1">
      <c r="B16" s="157" t="s">
        <v>571</v>
      </c>
      <c r="C16" s="219" t="s">
        <v>642</v>
      </c>
      <c r="D16" s="377"/>
      <c r="E16" s="378"/>
      <c r="F16" s="378"/>
      <c r="G16" s="378"/>
      <c r="H16" s="472"/>
      <c r="I16" s="379"/>
      <c r="J16" s="99"/>
      <c r="K16" s="99"/>
      <c r="L16" s="99"/>
      <c r="M16" s="99"/>
      <c r="N16" s="99"/>
      <c r="O16" s="99"/>
      <c r="P16" s="99"/>
      <c r="Q16" s="99"/>
      <c r="R16" s="99"/>
    </row>
    <row r="17" spans="2:6" ht="16.5" thickBot="1">
      <c r="B17" s="49"/>
      <c r="C17" s="49"/>
      <c r="D17" s="49"/>
      <c r="E17" s="49"/>
      <c r="F17" s="49"/>
    </row>
    <row r="18" spans="2:11" ht="20.25" customHeight="1" thickBot="1">
      <c r="B18" s="595" t="s">
        <v>643</v>
      </c>
      <c r="C18" s="597" t="s">
        <v>636</v>
      </c>
      <c r="D18" s="597"/>
      <c r="E18" s="598"/>
      <c r="F18" s="599" t="s">
        <v>637</v>
      </c>
      <c r="G18" s="600"/>
      <c r="H18" s="601"/>
      <c r="I18" s="602" t="s">
        <v>638</v>
      </c>
      <c r="J18" s="603"/>
      <c r="K18" s="603"/>
    </row>
    <row r="19" spans="2:11" ht="15.75">
      <c r="B19" s="596"/>
      <c r="C19" s="220">
        <v>1</v>
      </c>
      <c r="D19" s="220">
        <v>2</v>
      </c>
      <c r="E19" s="450">
        <v>3</v>
      </c>
      <c r="F19" s="460">
        <v>4</v>
      </c>
      <c r="G19" s="220">
        <v>5</v>
      </c>
      <c r="H19" s="450">
        <v>6</v>
      </c>
      <c r="I19" s="447">
        <v>7</v>
      </c>
      <c r="J19" s="220">
        <v>8</v>
      </c>
      <c r="K19" s="221">
        <v>9</v>
      </c>
    </row>
    <row r="20" spans="2:11" ht="15.75">
      <c r="B20" s="596"/>
      <c r="C20" s="222" t="s">
        <v>644</v>
      </c>
      <c r="D20" s="222" t="s">
        <v>645</v>
      </c>
      <c r="E20" s="451" t="s">
        <v>646</v>
      </c>
      <c r="F20" s="461" t="s">
        <v>644</v>
      </c>
      <c r="G20" s="537" t="s">
        <v>645</v>
      </c>
      <c r="H20" s="451" t="s">
        <v>646</v>
      </c>
      <c r="I20" s="448" t="s">
        <v>644</v>
      </c>
      <c r="J20" s="222" t="s">
        <v>645</v>
      </c>
      <c r="K20" s="223" t="s">
        <v>646</v>
      </c>
    </row>
    <row r="21" spans="2:11" ht="25.5">
      <c r="B21" s="452">
        <v>1</v>
      </c>
      <c r="C21" s="445"/>
      <c r="D21" s="445"/>
      <c r="E21" s="453"/>
      <c r="F21" s="502" t="s">
        <v>846</v>
      </c>
      <c r="G21" s="503" t="s">
        <v>847</v>
      </c>
      <c r="H21" s="504">
        <v>5000</v>
      </c>
      <c r="I21" s="459"/>
      <c r="J21" s="380"/>
      <c r="K21" s="380"/>
    </row>
    <row r="22" spans="2:11" ht="25.5">
      <c r="B22" s="454">
        <v>2</v>
      </c>
      <c r="C22" s="224"/>
      <c r="D22" s="224"/>
      <c r="E22" s="455"/>
      <c r="F22" s="502" t="s">
        <v>848</v>
      </c>
      <c r="G22" s="503" t="s">
        <v>849</v>
      </c>
      <c r="H22" s="505">
        <v>30000</v>
      </c>
      <c r="I22" s="446"/>
      <c r="J22" s="224"/>
      <c r="K22" s="225"/>
    </row>
    <row r="23" spans="2:11" ht="38.25">
      <c r="B23" s="454">
        <v>3</v>
      </c>
      <c r="C23" s="224"/>
      <c r="D23" s="224"/>
      <c r="E23" s="455"/>
      <c r="F23" s="506" t="s">
        <v>850</v>
      </c>
      <c r="G23" s="507" t="s">
        <v>851</v>
      </c>
      <c r="H23" s="508">
        <v>10000</v>
      </c>
      <c r="I23" s="446"/>
      <c r="J23" s="224"/>
      <c r="K23" s="225"/>
    </row>
    <row r="24" spans="2:11" ht="15.75">
      <c r="B24" s="454">
        <v>4</v>
      </c>
      <c r="C24" s="224"/>
      <c r="D24" s="224"/>
      <c r="E24" s="455"/>
      <c r="F24" s="509" t="s">
        <v>852</v>
      </c>
      <c r="G24" s="538" t="s">
        <v>853</v>
      </c>
      <c r="H24" s="510">
        <v>15000</v>
      </c>
      <c r="I24" s="446"/>
      <c r="J24" s="224"/>
      <c r="K24" s="225"/>
    </row>
    <row r="25" spans="2:11" ht="15.75">
      <c r="B25" s="454">
        <v>5</v>
      </c>
      <c r="C25" s="224"/>
      <c r="D25" s="224"/>
      <c r="E25" s="455"/>
      <c r="F25" s="502" t="s">
        <v>866</v>
      </c>
      <c r="G25" s="539" t="s">
        <v>853</v>
      </c>
      <c r="H25" s="505">
        <v>10000</v>
      </c>
      <c r="I25" s="446"/>
      <c r="J25" s="224"/>
      <c r="K25" s="225"/>
    </row>
    <row r="26" spans="2:11" ht="15.75">
      <c r="B26" s="454">
        <v>6</v>
      </c>
      <c r="C26" s="224"/>
      <c r="D26" s="224"/>
      <c r="E26" s="455"/>
      <c r="F26" s="462"/>
      <c r="G26" s="224"/>
      <c r="H26" s="455"/>
      <c r="I26" s="446"/>
      <c r="J26" s="224"/>
      <c r="K26" s="225"/>
    </row>
    <row r="27" spans="2:11" ht="15.75">
      <c r="B27" s="454">
        <v>7</v>
      </c>
      <c r="C27" s="224"/>
      <c r="D27" s="224"/>
      <c r="E27" s="455"/>
      <c r="F27" s="462"/>
      <c r="G27" s="224"/>
      <c r="H27" s="455"/>
      <c r="I27" s="446"/>
      <c r="J27" s="224"/>
      <c r="K27" s="225"/>
    </row>
    <row r="28" spans="2:11" ht="15.75">
      <c r="B28" s="454">
        <v>8</v>
      </c>
      <c r="C28" s="224"/>
      <c r="D28" s="224"/>
      <c r="E28" s="455"/>
      <c r="F28" s="462"/>
      <c r="G28" s="224"/>
      <c r="H28" s="455"/>
      <c r="I28" s="446"/>
      <c r="J28" s="224"/>
      <c r="K28" s="225"/>
    </row>
    <row r="29" spans="2:11" ht="15.75">
      <c r="B29" s="454">
        <v>9</v>
      </c>
      <c r="C29" s="224"/>
      <c r="D29" s="224"/>
      <c r="E29" s="455"/>
      <c r="F29" s="462"/>
      <c r="G29" s="224"/>
      <c r="H29" s="455"/>
      <c r="I29" s="446"/>
      <c r="J29" s="224"/>
      <c r="K29" s="225"/>
    </row>
    <row r="30" spans="2:11" ht="15.75">
      <c r="B30" s="456">
        <v>10</v>
      </c>
      <c r="C30" s="457"/>
      <c r="D30" s="457"/>
      <c r="E30" s="458"/>
      <c r="F30" s="463"/>
      <c r="G30" s="457"/>
      <c r="H30" s="458"/>
      <c r="I30" s="449"/>
      <c r="J30" s="226"/>
      <c r="K30" s="227"/>
    </row>
    <row r="32" spans="2:9" ht="15.75">
      <c r="B32" s="87" t="s">
        <v>631</v>
      </c>
      <c r="C32" s="87"/>
      <c r="D32" s="87"/>
      <c r="E32" s="87"/>
      <c r="F32" s="94" t="s">
        <v>491</v>
      </c>
      <c r="G32" s="87"/>
      <c r="H32" s="87" t="s">
        <v>647</v>
      </c>
      <c r="I32" s="87"/>
    </row>
    <row r="33" spans="2:7" ht="15.75">
      <c r="B33" s="87"/>
      <c r="C33" s="87"/>
      <c r="D33" s="87"/>
      <c r="E33" s="87"/>
      <c r="G33" s="87"/>
    </row>
    <row r="34" spans="2:5" ht="15.75">
      <c r="B34" s="87"/>
      <c r="C34" s="87"/>
      <c r="E34" s="87"/>
    </row>
  </sheetData>
  <sheetProtection selectLockedCells="1" selectUnlockedCells="1"/>
  <mergeCells count="13">
    <mergeCell ref="F8:F9"/>
    <mergeCell ref="G8:H8"/>
    <mergeCell ref="I8:I9"/>
    <mergeCell ref="B18:B20"/>
    <mergeCell ref="C18:E18"/>
    <mergeCell ref="F18:H18"/>
    <mergeCell ref="I18:K18"/>
    <mergeCell ref="N2:O2"/>
    <mergeCell ref="B5:I5"/>
    <mergeCell ref="B8:B9"/>
    <mergeCell ref="C8:C9"/>
    <mergeCell ref="D8:D9"/>
    <mergeCell ref="E8:E9"/>
  </mergeCells>
  <printOptions/>
  <pageMargins left="0.7" right="0.7" top="0.75" bottom="0.75" header="0.5118055555555555" footer="0.5118055555555555"/>
  <pageSetup fitToHeight="1" fitToWidth="1" horizontalDpi="300" verticalDpi="300" orientation="landscape" paperSize="9" scale="71" r:id="rId1"/>
</worksheet>
</file>

<file path=xl/worksheets/sheet9.xml><?xml version="1.0" encoding="utf-8"?>
<worksheet xmlns="http://schemas.openxmlformats.org/spreadsheetml/2006/main" xmlns:r="http://schemas.openxmlformats.org/officeDocument/2006/relationships">
  <sheetPr>
    <tabColor indexed="9"/>
    <pageSetUpPr fitToPage="1"/>
  </sheetPr>
  <dimension ref="A2:K20"/>
  <sheetViews>
    <sheetView zoomScalePageLayoutView="0" workbookViewId="0" topLeftCell="A1">
      <selection activeCell="F16" sqref="F16"/>
    </sheetView>
  </sheetViews>
  <sheetFormatPr defaultColWidth="9.140625" defaultRowHeight="12.75"/>
  <cols>
    <col min="1" max="1" width="5.421875" style="87" customWidth="1"/>
    <col min="2" max="3" width="18.00390625" style="87" customWidth="1"/>
    <col min="4" max="4" width="17.421875" style="87" customWidth="1"/>
    <col min="5" max="5" width="17.57421875" style="87" customWidth="1"/>
    <col min="6" max="6" width="19.421875" style="87" customWidth="1"/>
    <col min="7" max="7" width="15.8515625" style="87" customWidth="1"/>
    <col min="8" max="8" width="17.8515625" style="87" customWidth="1"/>
    <col min="9" max="9" width="22.140625" style="87" customWidth="1"/>
    <col min="10" max="10" width="15.421875" style="87" customWidth="1"/>
    <col min="11" max="11" width="18.421875" style="87" customWidth="1"/>
    <col min="12" max="16384" width="9.140625" style="87" customWidth="1"/>
  </cols>
  <sheetData>
    <row r="2" spans="2:10" ht="15.75">
      <c r="B2" s="3" t="s">
        <v>775</v>
      </c>
      <c r="C2" s="3"/>
      <c r="D2" s="228"/>
      <c r="E2" s="228"/>
      <c r="F2" s="229"/>
      <c r="G2" s="229"/>
      <c r="H2" s="229"/>
      <c r="J2" s="2" t="s">
        <v>648</v>
      </c>
    </row>
    <row r="3" spans="2:11" ht="15.75">
      <c r="B3" s="3" t="s">
        <v>772</v>
      </c>
      <c r="C3" s="3"/>
      <c r="D3" s="228"/>
      <c r="E3" s="228"/>
      <c r="F3" s="229"/>
      <c r="G3" s="229"/>
      <c r="H3" s="229"/>
      <c r="J3" s="2"/>
      <c r="K3" s="2"/>
    </row>
    <row r="6" spans="2:10" ht="20.25">
      <c r="B6" s="605" t="s">
        <v>649</v>
      </c>
      <c r="C6" s="605"/>
      <c r="D6" s="605"/>
      <c r="E6" s="605"/>
      <c r="F6" s="605"/>
      <c r="G6" s="605"/>
      <c r="H6" s="605"/>
      <c r="I6" s="605"/>
      <c r="J6" s="165"/>
    </row>
    <row r="7" spans="2:10" ht="0.75" customHeight="1">
      <c r="B7" s="90"/>
      <c r="C7" s="90"/>
      <c r="D7" s="90"/>
      <c r="E7" s="90"/>
      <c r="F7" s="90"/>
      <c r="G7" s="90"/>
      <c r="H7" s="90"/>
      <c r="I7" s="90"/>
      <c r="J7" s="2" t="s">
        <v>1</v>
      </c>
    </row>
    <row r="8" spans="1:10" s="233" customFormat="1" ht="91.5" customHeight="1">
      <c r="A8" s="230"/>
      <c r="B8" s="231" t="s">
        <v>650</v>
      </c>
      <c r="C8" s="92" t="s">
        <v>651</v>
      </c>
      <c r="D8" s="92" t="s">
        <v>652</v>
      </c>
      <c r="E8" s="92" t="s">
        <v>653</v>
      </c>
      <c r="F8" s="92" t="s">
        <v>654</v>
      </c>
      <c r="G8" s="92" t="s">
        <v>655</v>
      </c>
      <c r="H8" s="92" t="s">
        <v>656</v>
      </c>
      <c r="I8" s="92" t="s">
        <v>657</v>
      </c>
      <c r="J8" s="232" t="s">
        <v>658</v>
      </c>
    </row>
    <row r="9" spans="1:10" s="233" customFormat="1" ht="16.5" thickBot="1">
      <c r="A9" s="230"/>
      <c r="B9" s="231">
        <v>1</v>
      </c>
      <c r="C9" s="234">
        <v>2</v>
      </c>
      <c r="D9" s="92">
        <v>3</v>
      </c>
      <c r="E9" s="92">
        <v>4</v>
      </c>
      <c r="F9" s="234">
        <v>5</v>
      </c>
      <c r="G9" s="92">
        <v>6</v>
      </c>
      <c r="H9" s="92">
        <v>7</v>
      </c>
      <c r="I9" s="234">
        <v>8</v>
      </c>
      <c r="J9" s="232" t="s">
        <v>659</v>
      </c>
    </row>
    <row r="10" spans="1:10" s="233" customFormat="1" ht="15.75">
      <c r="A10" s="230"/>
      <c r="B10" s="235" t="s">
        <v>840</v>
      </c>
      <c r="C10" s="511">
        <v>37633583</v>
      </c>
      <c r="D10" s="237" t="s">
        <v>841</v>
      </c>
      <c r="E10" s="238"/>
      <c r="F10" s="236"/>
      <c r="G10" s="238"/>
      <c r="H10" s="238"/>
      <c r="I10" s="236"/>
      <c r="J10" s="239"/>
    </row>
    <row r="11" spans="1:10" ht="15.75">
      <c r="A11" s="240"/>
      <c r="B11" s="483">
        <v>2015</v>
      </c>
      <c r="C11" s="512">
        <v>15217000</v>
      </c>
      <c r="D11" s="241">
        <v>2016</v>
      </c>
      <c r="E11" s="243"/>
      <c r="F11" s="243"/>
      <c r="G11" s="243"/>
      <c r="H11" s="243"/>
      <c r="I11" s="243"/>
      <c r="J11" s="200"/>
    </row>
    <row r="12" spans="1:10" ht="15.75">
      <c r="A12" s="240"/>
      <c r="B12" s="241">
        <v>2014</v>
      </c>
      <c r="C12" s="513">
        <v>2254000</v>
      </c>
      <c r="D12" s="242">
        <v>2015</v>
      </c>
      <c r="E12" s="244"/>
      <c r="F12" s="244"/>
      <c r="G12" s="244"/>
      <c r="H12" s="244"/>
      <c r="I12" s="244"/>
      <c r="J12" s="201"/>
    </row>
    <row r="13" spans="1:10" ht="16.5" thickBot="1">
      <c r="A13" s="240"/>
      <c r="B13" s="245">
        <v>2013</v>
      </c>
      <c r="C13" s="513">
        <v>3370000</v>
      </c>
      <c r="D13" s="246">
        <v>2014</v>
      </c>
      <c r="E13" s="247"/>
      <c r="F13" s="247"/>
      <c r="G13" s="247"/>
      <c r="H13" s="247"/>
      <c r="I13" s="247"/>
      <c r="J13" s="201"/>
    </row>
    <row r="14" ht="15.75">
      <c r="J14" s="248"/>
    </row>
    <row r="15" ht="15.75">
      <c r="B15" s="249" t="s">
        <v>660</v>
      </c>
    </row>
    <row r="16" ht="15.75">
      <c r="B16" s="87" t="s">
        <v>661</v>
      </c>
    </row>
    <row r="17" spans="2:4" ht="15.75" customHeight="1">
      <c r="B17" s="205" t="s">
        <v>662</v>
      </c>
      <c r="C17" s="205"/>
      <c r="D17" s="205"/>
    </row>
    <row r="18" spans="2:8" ht="15.75">
      <c r="B18" s="205"/>
      <c r="C18" s="205"/>
      <c r="D18" s="205"/>
      <c r="H18" s="250"/>
    </row>
    <row r="20" spans="2:8" ht="15.75">
      <c r="B20" s="251" t="s">
        <v>607</v>
      </c>
      <c r="C20" s="251"/>
      <c r="D20" s="252"/>
      <c r="E20" s="252"/>
      <c r="F20" s="163" t="s">
        <v>100</v>
      </c>
      <c r="H20" s="163"/>
    </row>
  </sheetData>
  <sheetProtection selectLockedCells="1" selectUnlockedCells="1"/>
  <mergeCells count="1">
    <mergeCell ref="B6:I6"/>
  </mergeCells>
  <printOptions/>
  <pageMargins left="0.7" right="0.7" top="0.75" bottom="0.75" header="0.5118055555555555" footer="0.5118055555555555"/>
  <pageSetup fitToHeight="0" fitToWidth="1" horizontalDpi="300" verticalDpi="300" orientation="landscape" scale="7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PC</cp:lastModifiedBy>
  <cp:lastPrinted>2017-07-12T07:55:19Z</cp:lastPrinted>
  <dcterms:created xsi:type="dcterms:W3CDTF">2016-04-19T08:59:30Z</dcterms:created>
  <dcterms:modified xsi:type="dcterms:W3CDTF">2017-07-12T08:48:15Z</dcterms:modified>
  <cp:category/>
  <cp:version/>
  <cp:contentType/>
  <cp:contentStatus/>
</cp:coreProperties>
</file>